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1 квартал 2022" sheetId="1" r:id="rId1"/>
  </sheets>
  <calcPr calcId="124519"/>
</workbook>
</file>

<file path=xl/calcChain.xml><?xml version="1.0" encoding="utf-8"?>
<calcChain xmlns="http://schemas.openxmlformats.org/spreadsheetml/2006/main">
  <c r="D8" i="1"/>
  <c r="G8"/>
  <c r="D9"/>
  <c r="D7"/>
  <c r="D6"/>
  <c r="C6"/>
  <c r="C12"/>
  <c r="D13"/>
  <c r="E13"/>
  <c r="F13"/>
  <c r="G13"/>
  <c r="H13"/>
  <c r="C13"/>
</calcChain>
</file>

<file path=xl/sharedStrings.xml><?xml version="1.0" encoding="utf-8"?>
<sst xmlns="http://schemas.openxmlformats.org/spreadsheetml/2006/main" count="19" uniqueCount="16">
  <si>
    <t>Вид экономической деятельности</t>
  </si>
  <si>
    <t>Юридические лица</t>
  </si>
  <si>
    <t>ИП</t>
  </si>
  <si>
    <t>количество, единиц</t>
  </si>
  <si>
    <t>оборот, тыс.руб.</t>
  </si>
  <si>
    <t>численнсоть работников, чел.</t>
  </si>
  <si>
    <t>Сельское хозяйство, лесное хозяйство</t>
  </si>
  <si>
    <t>Обрабатывающие производства</t>
  </si>
  <si>
    <t>Строительство</t>
  </si>
  <si>
    <t>Торговля оптовая и розничная, ремонт автотранспортных средств и мотоциклов (СТО)</t>
  </si>
  <si>
    <t>Транспортировка и хранение</t>
  </si>
  <si>
    <t>Деятельность гостиниц и предприятий общественного питания</t>
  </si>
  <si>
    <t>Деятельность по  операциям с недвижимым имуществом</t>
  </si>
  <si>
    <t>Предоставление прочих услуг</t>
  </si>
  <si>
    <t>ИТОГО:</t>
  </si>
  <si>
    <t>Информация по видам экономической деятельности о субъектах малого и среднего предпринимательства Крымского городского поселения крымского района (1 квартал 2022 г.)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</si>
</sst>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1" fillId="0" borderId="1" xfId="0" applyNumberFormat="1" applyFont="1" applyBorder="1"/>
    <xf numFmtId="3" fontId="2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3" fontId="0" fillId="0" borderId="0" xfId="0" applyNumberFormat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8"/>
  <sheetViews>
    <sheetView tabSelected="1" workbookViewId="0">
      <selection activeCell="F16" sqref="F16:J16"/>
    </sheetView>
  </sheetViews>
  <sheetFormatPr defaultRowHeight="14.4"/>
  <cols>
    <col min="1" max="1" width="6.44140625" customWidth="1"/>
    <col min="2" max="2" width="40.21875" customWidth="1"/>
    <col min="3" max="3" width="12.5546875" customWidth="1"/>
    <col min="4" max="4" width="11.44140625" customWidth="1"/>
    <col min="5" max="5" width="14.33203125" customWidth="1"/>
    <col min="6" max="6" width="12.88671875" customWidth="1"/>
    <col min="7" max="7" width="13.44140625" customWidth="1"/>
    <col min="8" max="8" width="13.77734375" customWidth="1"/>
  </cols>
  <sheetData>
    <row r="1" spans="2:8" ht="43.8" customHeight="1">
      <c r="B1" s="13" t="s">
        <v>15</v>
      </c>
      <c r="C1" s="13"/>
      <c r="D1" s="13"/>
      <c r="E1" s="13"/>
      <c r="F1" s="13"/>
      <c r="G1" s="13"/>
      <c r="H1" s="13"/>
    </row>
    <row r="3" spans="2:8" ht="15.6">
      <c r="B3" s="11" t="s">
        <v>0</v>
      </c>
      <c r="C3" s="8" t="s">
        <v>1</v>
      </c>
      <c r="D3" s="9"/>
      <c r="E3" s="10"/>
      <c r="F3" s="8" t="s">
        <v>2</v>
      </c>
      <c r="G3" s="9"/>
      <c r="H3" s="10"/>
    </row>
    <row r="4" spans="2:8" ht="46.8">
      <c r="B4" s="12"/>
      <c r="C4" s="2" t="s">
        <v>3</v>
      </c>
      <c r="D4" s="2" t="s">
        <v>4</v>
      </c>
      <c r="E4" s="2" t="s">
        <v>5</v>
      </c>
      <c r="F4" s="2" t="s">
        <v>3</v>
      </c>
      <c r="G4" s="2" t="s">
        <v>4</v>
      </c>
      <c r="H4" s="2" t="s">
        <v>5</v>
      </c>
    </row>
    <row r="5" spans="2:8" ht="15.6">
      <c r="B5" s="1" t="s">
        <v>6</v>
      </c>
      <c r="C5" s="4">
        <v>12</v>
      </c>
      <c r="D5" s="4">
        <v>139.9</v>
      </c>
      <c r="E5" s="4">
        <v>85</v>
      </c>
      <c r="F5" s="4">
        <v>66</v>
      </c>
      <c r="G5" s="4">
        <v>58</v>
      </c>
      <c r="H5" s="4">
        <v>66</v>
      </c>
    </row>
    <row r="6" spans="2:8" ht="15.6">
      <c r="B6" s="1" t="s">
        <v>7</v>
      </c>
      <c r="C6" s="4">
        <f>14+20</f>
        <v>34</v>
      </c>
      <c r="D6" s="4">
        <f>1651-670</f>
        <v>981</v>
      </c>
      <c r="E6" s="4">
        <v>604</v>
      </c>
      <c r="F6" s="4">
        <v>28</v>
      </c>
      <c r="G6" s="4">
        <v>670</v>
      </c>
      <c r="H6" s="4">
        <v>54</v>
      </c>
    </row>
    <row r="7" spans="2:8" ht="15.6">
      <c r="B7" s="1" t="s">
        <v>8</v>
      </c>
      <c r="C7" s="4">
        <v>71</v>
      </c>
      <c r="D7" s="4">
        <f>(1087160/4)-27179</f>
        <v>244611</v>
      </c>
      <c r="E7" s="4">
        <v>305</v>
      </c>
      <c r="F7" s="4">
        <v>84</v>
      </c>
      <c r="G7" s="4">
        <v>27179</v>
      </c>
      <c r="H7" s="4">
        <v>90</v>
      </c>
    </row>
    <row r="8" spans="2:8" ht="46.8">
      <c r="B8" s="1" t="s">
        <v>9</v>
      </c>
      <c r="C8" s="4">
        <v>100</v>
      </c>
      <c r="D8" s="4">
        <f>((14173233+275548)/4)-2508000-202000</f>
        <v>902195.25</v>
      </c>
      <c r="E8" s="4">
        <v>570</v>
      </c>
      <c r="F8" s="4">
        <v>975</v>
      </c>
      <c r="G8" s="4">
        <f>2508000-627000</f>
        <v>1881000</v>
      </c>
      <c r="H8" s="4">
        <v>975</v>
      </c>
    </row>
    <row r="9" spans="2:8" ht="15.6">
      <c r="B9" s="1" t="s">
        <v>10</v>
      </c>
      <c r="C9" s="4">
        <v>26</v>
      </c>
      <c r="D9" s="4">
        <f>105-25</f>
        <v>80</v>
      </c>
      <c r="E9" s="4">
        <v>48</v>
      </c>
      <c r="F9" s="4">
        <v>287</v>
      </c>
      <c r="G9" s="4">
        <v>25</v>
      </c>
      <c r="H9" s="4">
        <v>287</v>
      </c>
    </row>
    <row r="10" spans="2:8" ht="31.2">
      <c r="B10" s="1" t="s">
        <v>11</v>
      </c>
      <c r="C10" s="4">
        <v>10</v>
      </c>
      <c r="D10" s="4">
        <v>26</v>
      </c>
      <c r="E10" s="4">
        <v>470</v>
      </c>
      <c r="F10" s="4">
        <v>106</v>
      </c>
      <c r="G10" s="4">
        <v>58</v>
      </c>
      <c r="H10" s="4">
        <v>220</v>
      </c>
    </row>
    <row r="11" spans="2:8" ht="31.2">
      <c r="B11" s="1" t="s">
        <v>12</v>
      </c>
      <c r="C11" s="4">
        <v>26</v>
      </c>
      <c r="D11" s="4">
        <v>52250</v>
      </c>
      <c r="E11" s="4">
        <v>78</v>
      </c>
      <c r="F11" s="4">
        <v>122</v>
      </c>
      <c r="G11" s="4">
        <v>14</v>
      </c>
      <c r="H11" s="4">
        <v>122</v>
      </c>
    </row>
    <row r="12" spans="2:8" ht="15.6">
      <c r="B12" s="1" t="s">
        <v>13</v>
      </c>
      <c r="C12" s="4">
        <f>129-20</f>
        <v>109</v>
      </c>
      <c r="D12" s="4">
        <v>202000</v>
      </c>
      <c r="E12" s="4">
        <v>750</v>
      </c>
      <c r="F12" s="4">
        <v>391</v>
      </c>
      <c r="G12" s="4">
        <v>627000</v>
      </c>
      <c r="H12" s="4">
        <v>391</v>
      </c>
    </row>
    <row r="13" spans="2:8" ht="15.6">
      <c r="B13" s="6" t="s">
        <v>14</v>
      </c>
      <c r="C13" s="5">
        <f>SUM(C5:C12)</f>
        <v>388</v>
      </c>
      <c r="D13" s="5">
        <f t="shared" ref="D13:H13" si="0">SUM(D5:D12)</f>
        <v>1402283.15</v>
      </c>
      <c r="E13" s="5">
        <f t="shared" si="0"/>
        <v>2910</v>
      </c>
      <c r="F13" s="5">
        <f t="shared" si="0"/>
        <v>2059</v>
      </c>
      <c r="G13" s="5">
        <f t="shared" si="0"/>
        <v>2536004</v>
      </c>
      <c r="H13" s="5">
        <f t="shared" si="0"/>
        <v>2205</v>
      </c>
    </row>
    <row r="14" spans="2:8">
      <c r="B14" s="3"/>
    </row>
    <row r="15" spans="2:8">
      <c r="G15" s="7"/>
    </row>
    <row r="16" spans="2:8">
      <c r="F16" s="7"/>
      <c r="G16" s="7"/>
      <c r="H16" s="7"/>
    </row>
    <row r="17" spans="4:7">
      <c r="D17" s="7"/>
    </row>
    <row r="18" spans="4:7">
      <c r="G18" s="7"/>
    </row>
  </sheetData>
  <mergeCells count="4">
    <mergeCell ref="C3:E3"/>
    <mergeCell ref="F3:H3"/>
    <mergeCell ref="B3:B4"/>
    <mergeCell ref="B1:H1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2022-05-06T05:52:21Z</dcterms:modified>
</cp:coreProperties>
</file>