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5985" activeTab="1"/>
  </bookViews>
  <sheets>
    <sheet name="Приложение №6" sheetId="1" r:id="rId1"/>
    <sheet name="Приложение №7" sheetId="2" r:id="rId2"/>
  </sheets>
  <definedNames>
    <definedName name="_xlnm.Print_Titles" localSheetId="0">'Приложение №6'!$8:$8</definedName>
    <definedName name="_xlnm.Print_Titles" localSheetId="1">'Приложение №7'!$8:$8</definedName>
    <definedName name="_xlnm.Print_Area" localSheetId="0">'Приложение №6'!$A$1:$G$245</definedName>
    <definedName name="_xlnm.Print_Area" localSheetId="1">'Приложение №7'!$A$1:$H$245</definedName>
  </definedNames>
  <calcPr fullCalcOnLoad="1"/>
</workbook>
</file>

<file path=xl/comments1.xml><?xml version="1.0" encoding="utf-8"?>
<comments xmlns="http://schemas.openxmlformats.org/spreadsheetml/2006/main">
  <authors>
    <author>Дмитрий</author>
  </authors>
  <commentList>
    <comment ref="B73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comments2.xml><?xml version="1.0" encoding="utf-8"?>
<comments xmlns="http://schemas.openxmlformats.org/spreadsheetml/2006/main">
  <authors>
    <author>Дмитрий</author>
  </authors>
  <commentList>
    <comment ref="B73" authorId="0">
      <text>
        <r>
          <rPr>
            <b/>
            <sz val="8"/>
            <rFont val="Tahoma"/>
            <family val="0"/>
          </rPr>
          <t>Дмитрий:</t>
        </r>
        <r>
          <rPr>
            <sz val="8"/>
            <rFont val="Tahoma"/>
            <family val="0"/>
          </rPr>
          <t xml:space="preserve">
Полномочия по созданию условий для деятельности добровольных формирований населения</t>
        </r>
      </text>
    </comment>
  </commentList>
</comments>
</file>

<file path=xl/sharedStrings.xml><?xml version="1.0" encoding="utf-8"?>
<sst xmlns="http://schemas.openxmlformats.org/spreadsheetml/2006/main" count="1945" uniqueCount="276">
  <si>
    <t>№ п/п</t>
  </si>
  <si>
    <t>Сумма</t>
  </si>
  <si>
    <t>(тысяч рублей)</t>
  </si>
  <si>
    <t>Наименование</t>
  </si>
  <si>
    <t>Вед</t>
  </si>
  <si>
    <t>ЦСР</t>
  </si>
  <si>
    <t>ВР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</si>
  <si>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</si>
  <si>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</si>
  <si>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</si>
  <si>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</si>
  <si>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</si>
  <si>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</si>
  <si>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</si>
  <si>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</si>
  <si>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</si>
  <si>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</si>
  <si>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</si>
  <si>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Администрация Крымского городского поселения Крымского района</t>
  </si>
  <si>
    <t>01</t>
  </si>
  <si>
    <t>02</t>
  </si>
  <si>
    <t>04</t>
  </si>
  <si>
    <t>Центральный аппарат</t>
  </si>
  <si>
    <t>070 00 00</t>
  </si>
  <si>
    <t>03</t>
  </si>
  <si>
    <t>09</t>
  </si>
  <si>
    <t>218 00 00</t>
  </si>
  <si>
    <t>302 00 00</t>
  </si>
  <si>
    <t>Обеспечение деятельности подведомственных учреждений</t>
  </si>
  <si>
    <t>10</t>
  </si>
  <si>
    <t>11</t>
  </si>
  <si>
    <t>Мероприятия в области строительства, архитектуры и градостроительства</t>
  </si>
  <si>
    <t>338 00 00</t>
  </si>
  <si>
    <t>05</t>
  </si>
  <si>
    <t>102 00 00</t>
  </si>
  <si>
    <t>Строительство объектов общегражданского назначения</t>
  </si>
  <si>
    <t>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</si>
  <si>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</si>
  <si>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</si>
  <si>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</si>
  <si>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08</t>
  </si>
  <si>
    <t>450 00 00</t>
  </si>
  <si>
    <t>Мероприятия в сфере культуры, кинематографии и средств массовой информации</t>
  </si>
  <si>
    <t>441 00 00</t>
  </si>
  <si>
    <t>Музеи и постоянные выставки</t>
  </si>
  <si>
    <t>512 00 00</t>
  </si>
  <si>
    <t>Физкультурно-оздоровительная работа и спортивные мероприятия</t>
  </si>
  <si>
    <t>Мероприятия по землеустройству и землепользованию</t>
  </si>
  <si>
    <t>1.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</si>
  <si>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</si>
  <si>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</si>
  <si>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012</t>
  </si>
  <si>
    <t>002 01 00</t>
  </si>
  <si>
    <t>002 04 00</t>
  </si>
  <si>
    <t>12</t>
  </si>
  <si>
    <t>070 04 00</t>
  </si>
  <si>
    <t>013</t>
  </si>
  <si>
    <t>Прочие расходы</t>
  </si>
  <si>
    <t>14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</si>
  <si>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</si>
  <si>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</si>
  <si>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</si>
  <si>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</si>
  <si>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795 00 00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</si>
  <si>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</si>
  <si>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</si>
  <si>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</si>
  <si>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</si>
  <si>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</si>
  <si>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</si>
  <si>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</si>
  <si>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340 00 00</t>
  </si>
  <si>
    <t>340 03 00</t>
  </si>
  <si>
    <t>Реализация государственных функций в области национальной экономики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</si>
  <si>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</si>
  <si>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</si>
  <si>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102 02 00</t>
  </si>
  <si>
    <t>102 02 01</t>
  </si>
  <si>
    <t>003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</si>
  <si>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</si>
  <si>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</si>
  <si>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</si>
  <si>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</si>
  <si>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Бюджетные инвестиции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</si>
  <si>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</si>
  <si>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Благоустройство</t>
  </si>
  <si>
    <t>600 00 00</t>
  </si>
  <si>
    <t>600 01 00</t>
  </si>
  <si>
    <t>Уличное освещение</t>
  </si>
  <si>
    <t>Субсидии юридическим лицам</t>
  </si>
  <si>
    <t>006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</si>
  <si>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</si>
  <si>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</si>
  <si>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600 03 00</t>
  </si>
  <si>
    <t>Озеленение</t>
  </si>
  <si>
    <t>600 04 00</t>
  </si>
  <si>
    <t>Организация и содержание мест захоронения</t>
  </si>
  <si>
    <t>600 05 00</t>
  </si>
  <si>
    <t>Прочие мероприятия по благоустройству городских округов и поселений</t>
  </si>
  <si>
    <t>431 01 00</t>
  </si>
  <si>
    <t>001</t>
  </si>
  <si>
    <t>Выполнение функций бюджетными учреждениями</t>
  </si>
  <si>
    <t>440 00 00</t>
  </si>
  <si>
    <t>Дворцы и дома культуры, другие учреждения культуры и средств массовой информации</t>
  </si>
  <si>
    <t>440 99 00</t>
  </si>
  <si>
    <t xml:space="preserve">Обеспечение деятельности подведомственных учреждений </t>
  </si>
  <si>
    <t>441 99 00</t>
  </si>
  <si>
    <t>442 00 00</t>
  </si>
  <si>
    <t>442 99 00</t>
  </si>
  <si>
    <t>Библиотеки</t>
  </si>
  <si>
    <t>512 97 00</t>
  </si>
  <si>
    <t xml:space="preserve">Мероприятия в области здравоохранения, спорта и физической культуры, туризма 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</si>
  <si>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</si>
  <si>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</si>
  <si>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</si>
  <si>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218 01 00</t>
  </si>
  <si>
    <t>302 99 00</t>
  </si>
  <si>
    <t>Всего расходов</t>
  </si>
  <si>
    <t xml:space="preserve">           в том числе:</t>
  </si>
  <si>
    <t>4</t>
  </si>
  <si>
    <t>5</t>
  </si>
  <si>
    <t>6</t>
  </si>
  <si>
    <t>Мероприятия в области коммунального хозяйства</t>
  </si>
  <si>
    <t>002 95 00</t>
  </si>
  <si>
    <t>005</t>
  </si>
  <si>
    <t>Социальные выплаты</t>
  </si>
  <si>
    <t>Социальная политика</t>
  </si>
  <si>
    <t>Социальное обеспечение населения</t>
  </si>
  <si>
    <t>Другие мероприятия в области культуры, кинематографии, средств массовой информации</t>
  </si>
  <si>
    <t>450 12 00</t>
  </si>
  <si>
    <t>Иные межбюджетные трансферты</t>
  </si>
  <si>
    <t>017</t>
  </si>
  <si>
    <t>7</t>
  </si>
  <si>
    <t>Обеспечение проведения выборов и референдумов</t>
  </si>
  <si>
    <t>020 00 00</t>
  </si>
  <si>
    <t>Проведение выборов и референдумов</t>
  </si>
  <si>
    <t>020 02 00</t>
  </si>
  <si>
    <t xml:space="preserve">Проведение выборов в представительные органы муниципального образования и главы муниципального образования </t>
  </si>
  <si>
    <t>Обеспечение мероприятий по капитальному ремонту многоквартирных домов</t>
  </si>
  <si>
    <t>522 00 00</t>
  </si>
  <si>
    <t>522 42 00</t>
  </si>
  <si>
    <t>Краевые целевые программы</t>
  </si>
  <si>
    <t>795 23 00</t>
  </si>
  <si>
    <t>719</t>
  </si>
  <si>
    <t>Подводящий газопровод к южной части города Крымска Крымского района</t>
  </si>
  <si>
    <t>РЗ</t>
  </si>
  <si>
    <t>ПР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</si>
  <si>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</si>
  <si>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</si>
  <si>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093 00 00</t>
  </si>
  <si>
    <t>093 99 00</t>
  </si>
  <si>
    <t>Учреждения по обеспечению хозяйственного обслуживания</t>
  </si>
  <si>
    <t>3</t>
  </si>
  <si>
    <t>351 03 00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</si>
  <si>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</si>
  <si>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</si>
  <si>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</si>
  <si>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</si>
  <si>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>522 10 00</t>
  </si>
  <si>
    <t>Краевая целевая программа "Газификация Краснодарского края" на 2007-2011 годы</t>
  </si>
  <si>
    <t>098 02 01</t>
  </si>
  <si>
    <t>Краевая целевая программа «Реконструкция, капитальный ремонт и ремонт улично-дорожной сети муниципальных образований Краснодарского края» на 2008-2010 годы</t>
  </si>
  <si>
    <t>Муниципальная целевая программа «О развитии субъектов малого и среднего предпринимательства в Крымском городском поселении Крымского района на 2009-2011 годы»</t>
  </si>
  <si>
    <t>092 00 00</t>
  </si>
  <si>
    <t>Реализация государственных функций, связанных с общегосударственным управлением (органов местного самоуправления)</t>
  </si>
  <si>
    <t>092 03 00</t>
  </si>
  <si>
    <t>Другие вопросы в области жилищно-коммунального хозяйства</t>
  </si>
  <si>
    <t>Взнос муниципального образования в уставные капиталы</t>
  </si>
  <si>
    <t>092 92 00</t>
  </si>
  <si>
    <t>Взнос Крымского городского поселения Крымского района на формирование уставных фондов муниципальных унитарных предприятий</t>
  </si>
  <si>
    <t>700</t>
  </si>
  <si>
    <t>315 00 00</t>
  </si>
  <si>
    <t>315 02 00</t>
  </si>
  <si>
    <t>315 02 01</t>
  </si>
  <si>
    <t>810 00 00</t>
  </si>
  <si>
    <t>810 20 00</t>
  </si>
  <si>
    <t>810 20 42</t>
  </si>
  <si>
    <t>Дорожное хозяйство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</si>
  <si>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</si>
  <si>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(за исключением дорог федерального значения)</t>
  </si>
  <si>
    <t>Расходные обязательства Краснодарского края по реализации долгосрочных краевых целевых программ, неисполненные в 2008 году</t>
  </si>
  <si>
    <t>850 00 00</t>
  </si>
  <si>
    <t>850 03 00</t>
  </si>
  <si>
    <t>851 00 00</t>
  </si>
  <si>
    <t>851 05 00</t>
  </si>
  <si>
    <t>850 02 00</t>
  </si>
  <si>
    <t>Капитальный ремонт государственного жилищного фонда субъектов Российской Федерации и муниципального жилого фонда</t>
  </si>
  <si>
    <t>795 26 00</t>
  </si>
  <si>
    <t>Муниципальная целевая программа «Развитие футбола в Крымском городском поселении Крымского района на 2009-2011 годы»</t>
  </si>
  <si>
    <t>Федеральная целевая программа "Жилище" на 2002 - 2010 годы</t>
  </si>
  <si>
    <t>104 00 00</t>
  </si>
  <si>
    <t>Подпрограмма "Обеспечение жильем молодых семей"</t>
  </si>
  <si>
    <t>104 02 00</t>
  </si>
  <si>
    <t>Муниципальная целевая программа «О поддержке органов территориального общественного самоуправления Крымского городского поселения Крымского района» на 2010-2012 годы</t>
  </si>
  <si>
    <t>795 43 01</t>
  </si>
  <si>
    <t>795 20 01</t>
  </si>
  <si>
    <t>795 01 01</t>
  </si>
  <si>
    <t>795 06 01</t>
  </si>
  <si>
    <t>Муниципальная целевая программа "О поддержке Крымского городского казачьего общества Таманского отдела" на 2010-2012 годы</t>
  </si>
  <si>
    <t>Муниципальная целевая программа «Подготовка и проведение в Крымском городском поселении Крымского района празднования Дня Победы» на 2010-2012 годы</t>
  </si>
  <si>
    <t>Муниципальная целевая программа «О социальной поддержке Почетных ветеранов города Крымска» на 2010-2012 годы</t>
  </si>
  <si>
    <t>795 21 01</t>
  </si>
  <si>
    <t>Муниципальная целевая программа "Обеспечение информационного освещения деятельности органов местного самоуправления Крымского городского поселения Крымского района" на 2010-2012 годы</t>
  </si>
  <si>
    <t>Краевая целевая программа "Жилище" на 2005—2010 годы"</t>
  </si>
  <si>
    <t>522 64 00</t>
  </si>
  <si>
    <t>522 64 18</t>
  </si>
  <si>
    <t>795 13 01</t>
  </si>
  <si>
    <t>820 00 00</t>
  </si>
  <si>
    <t>820 02 00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</si>
  <si>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</si>
  <si>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</si>
  <si>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092 03 06</t>
  </si>
  <si>
    <t>098 00 00</t>
  </si>
  <si>
    <t>098 01 00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</si>
  <si>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</si>
  <si>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</si>
  <si>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краевого бюджета и бюджета муниципального образования</t>
  </si>
  <si>
    <t>13</t>
  </si>
  <si>
    <t>Выполнение муниципального задания, в том числе содержание имущества</t>
  </si>
  <si>
    <t>093 99 01</t>
  </si>
  <si>
    <t>Обеспечение выполнения функций казенных учреждений</t>
  </si>
  <si>
    <t>Прочие обязательства муниципального образования</t>
  </si>
  <si>
    <t>Средства массовой информации</t>
  </si>
  <si>
    <t>Другие вопросы в области средств массовой информации</t>
  </si>
  <si>
    <t>Физическая культура и спорт</t>
  </si>
  <si>
    <t>Физическая культура</t>
  </si>
  <si>
    <t>Выполнение функций органами местного самоуправления</t>
  </si>
  <si>
    <t>Культура и кинематография</t>
  </si>
  <si>
    <t>440 99 01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</si>
  <si>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</si>
  <si>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025</t>
  </si>
  <si>
    <t>441 99 01</t>
  </si>
  <si>
    <t>442 99 01</t>
  </si>
  <si>
    <t>Руководство и управление в сфере установленных функций органов местного самоуправления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</si>
  <si>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</si>
  <si>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</si>
  <si>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и организация деятельности административных комиссий</t>
  </si>
  <si>
    <t>Резервные фонды местных администраций</t>
  </si>
  <si>
    <t>Выполнение других обязательств муниципального образования</t>
  </si>
  <si>
    <t xml:space="preserve">Строительство объектов социального и производственного комплексов, в том числе объектов общегражданского назначения, жилья, инфраструктуры
</t>
  </si>
  <si>
    <t>524 00 00</t>
  </si>
  <si>
    <t>Краевые ведомственные целевые программы</t>
  </si>
  <si>
    <t>524 15 00</t>
  </si>
  <si>
    <t>524 16 00</t>
  </si>
  <si>
    <t>Ведомственная целевая программа "Развитие водоснабжения населенных пунктов Краснодарского края на 2011 год"</t>
  </si>
  <si>
    <t>Ведомственная целевая программа "Капитальный ремонт и ремонт автомобильных дорог местного значения Краснодарского края" на 2011 год"</t>
  </si>
  <si>
    <t>524 17 00</t>
  </si>
  <si>
    <t>Ведомственная целевая программа "Развитие систем наружного освещения населенных пунктов Краснодарского края на 2011 год"</t>
  </si>
  <si>
    <t>104 02 01</t>
  </si>
  <si>
    <t>Мероприятия 2010 года за счет средств федерального бюджета</t>
  </si>
  <si>
    <t>104 02 02</t>
  </si>
  <si>
    <t>Мероприятия 2010 года за счет средств краевого бюджета</t>
  </si>
  <si>
    <t>104 02 03</t>
  </si>
  <si>
    <t>Мероприятия 2010 года за счет средств местного бюджета</t>
  </si>
  <si>
    <t>Муниципальная целевая программа «Обеспечение жильем молодых семей» на 2011-2015 годы</t>
  </si>
  <si>
    <t>098 01 02</t>
  </si>
  <si>
    <t>997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</si>
  <si>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</si>
  <si>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</si>
  <si>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</si>
  <si>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098 03 00</t>
  </si>
  <si>
    <t>098 03 01</t>
  </si>
  <si>
    <t>Дополнительное финансовое обеспечение мероприятий и переселению граждан из аварийного жилищного фонда за счет средств краевого бюджета и бюджета муниципального образования</t>
  </si>
  <si>
    <t>Дополнительное финансовое обеспечение мероприятий и переселению граждан из аварийного жилищного фонда</t>
  </si>
  <si>
    <t>505 00 00</t>
  </si>
  <si>
    <t>505 83 00</t>
  </si>
  <si>
    <t>Социальная помощь</t>
  </si>
  <si>
    <t>Возмещение ущерба гражданам в связи с чрезвычайными ситуациями, вызванными разливом реки Адагум 8 апреля 2011 года и выпадением кратковременных осадков в виде сильного дождя 15 мая 2011 года</t>
  </si>
  <si>
    <t>002 04 01</t>
  </si>
  <si>
    <t>Осуществление части полномочий по организации водоснабжения поселений</t>
  </si>
  <si>
    <t>520 00 00</t>
  </si>
  <si>
    <t>520 42 00</t>
  </si>
  <si>
    <t>Иные безвозмездные и безвозвратные перечисления</t>
  </si>
  <si>
    <t>Проведение мероприятий по подготовке к осенне-зимнему периоду</t>
  </si>
  <si>
    <t>Ведомственная структура расходов местного бюджета на 2012 год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</si>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</sst>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9"/>
  <sheetViews>
    <sheetView view="pageBreakPreview" zoomScale="130" zoomScaleNormal="145" zoomScaleSheetLayoutView="130" zoomScalePageLayoutView="0" workbookViewId="0" topLeftCell="A1">
      <selection activeCell="B1" sqref="B1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4" width="3.75390625" style="6" customWidth="1"/>
    <col min="5" max="5" width="10.25390625" style="5" customWidth="1"/>
    <col min="6" max="6" width="4.25390625" style="5" customWidth="1"/>
    <col min="7" max="7" width="10.75390625" style="1" customWidth="1"/>
  </cols>
  <sheetData>
    <row r="1" ht="86.25" customHeight="1"/>
    <row r="2" ht="78.75" customHeight="1" hidden="1"/>
    <row r="3" ht="19.5" customHeight="1"/>
    <row r="4" spans="1:7" ht="33.75" customHeight="1">
      <c r="A4" s="36" t="s">
        <v>275</v>
      </c>
      <c r="B4" s="36"/>
      <c r="C4" s="36"/>
      <c r="D4" s="36"/>
      <c r="E4" s="36"/>
      <c r="F4" s="36"/>
      <c r="G4" s="36"/>
    </row>
    <row r="5" spans="1:7" ht="19.5" customHeight="1">
      <c r="A5" s="14"/>
      <c r="B5" s="14"/>
      <c r="C5" s="14"/>
      <c r="D5" s="14"/>
      <c r="E5" s="14"/>
      <c r="F5" s="14"/>
      <c r="G5" s="14"/>
    </row>
    <row r="6" spans="2:7" ht="15.75">
      <c r="B6" s="37" t="s">
        <v>2</v>
      </c>
      <c r="C6" s="37"/>
      <c r="D6" s="37"/>
      <c r="E6" s="37"/>
      <c r="F6" s="37"/>
      <c r="G6" s="37"/>
    </row>
    <row r="7" spans="1:7" ht="30.75" customHeight="1">
      <c r="A7" s="3" t="s">
        <v>0</v>
      </c>
      <c r="B7" s="3" t="s">
        <v>3</v>
      </c>
      <c r="C7" s="7" t="s">
        <v>145</v>
      </c>
      <c r="D7" s="7" t="s">
        <v>146</v>
      </c>
      <c r="E7" s="7" t="s">
        <v>5</v>
      </c>
      <c r="F7" s="7" t="s">
        <v>6</v>
      </c>
      <c r="G7" s="3" t="s">
        <v>1</v>
      </c>
    </row>
    <row r="8" spans="1:7" ht="15.75">
      <c r="A8" s="10">
        <v>1</v>
      </c>
      <c r="B8" s="4">
        <v>2</v>
      </c>
      <c r="C8" s="8" t="s">
        <v>152</v>
      </c>
      <c r="D8" s="8" t="s">
        <v>119</v>
      </c>
      <c r="E8" s="8" t="s">
        <v>120</v>
      </c>
      <c r="F8" s="8" t="s">
        <v>121</v>
      </c>
      <c r="G8" s="4">
        <v>7</v>
      </c>
    </row>
    <row r="9" spans="1:7" s="18" customFormat="1" ht="15.75">
      <c r="A9" s="15"/>
      <c r="B9" s="16" t="s">
        <v>117</v>
      </c>
      <c r="C9" s="12"/>
      <c r="D9" s="12"/>
      <c r="E9" s="12"/>
      <c r="F9" s="12"/>
      <c r="G9" s="17">
        <f>G11</f>
        <v>139822.40000000002</v>
      </c>
    </row>
    <row r="10" spans="1:7" s="18" customFormat="1" ht="15.75">
      <c r="A10" s="15"/>
      <c r="B10" s="16" t="s">
        <v>118</v>
      </c>
      <c r="C10" s="12"/>
      <c r="D10" s="12"/>
      <c r="E10" s="12"/>
      <c r="F10" s="12"/>
      <c r="G10" s="19"/>
    </row>
    <row r="11" spans="1:7" s="18" customFormat="1" ht="31.5" hidden="1">
      <c r="A11" s="15" t="s">
        <v>48</v>
      </c>
      <c r="B11" s="20" t="s">
        <v>18</v>
      </c>
      <c r="C11" s="12"/>
      <c r="D11" s="12"/>
      <c r="E11" s="12"/>
      <c r="F11" s="12"/>
      <c r="G11" s="17">
        <f>G12+G56+G76+G98+G173+G183+G200+G224+G237</f>
        <v>139822.40000000002</v>
      </c>
    </row>
    <row r="12" spans="1:7" s="18" customFormat="1" ht="15.75">
      <c r="A12" s="15"/>
      <c r="B12" s="21" t="s">
        <v>7</v>
      </c>
      <c r="C12" s="12" t="s">
        <v>19</v>
      </c>
      <c r="D12" s="12"/>
      <c r="E12" s="13"/>
      <c r="F12" s="13"/>
      <c r="G12" s="22">
        <f>G13+G17+G27+G31+G23</f>
        <v>24990.4</v>
      </c>
    </row>
    <row r="13" spans="1:7" s="18" customFormat="1" ht="33.75" customHeight="1">
      <c r="A13" s="15"/>
      <c r="B13" s="21" t="s">
        <v>49</v>
      </c>
      <c r="C13" s="12" t="s">
        <v>19</v>
      </c>
      <c r="D13" s="12" t="s">
        <v>20</v>
      </c>
      <c r="E13" s="13"/>
      <c r="F13" s="13"/>
      <c r="G13" s="22">
        <f>G14</f>
        <v>728.8</v>
      </c>
    </row>
    <row r="14" spans="1:7" s="18" customFormat="1" ht="31.5" customHeight="1">
      <c r="A14" s="15"/>
      <c r="B14" s="21" t="s">
        <v>233</v>
      </c>
      <c r="C14" s="12" t="s">
        <v>19</v>
      </c>
      <c r="D14" s="12" t="s">
        <v>20</v>
      </c>
      <c r="E14" s="13" t="s">
        <v>50</v>
      </c>
      <c r="F14" s="13"/>
      <c r="G14" s="22">
        <f>G15</f>
        <v>728.8</v>
      </c>
    </row>
    <row r="15" spans="1:7" s="18" customFormat="1" ht="17.25" customHeight="1">
      <c r="A15" s="15"/>
      <c r="B15" s="21" t="s">
        <v>234</v>
      </c>
      <c r="C15" s="12" t="s">
        <v>19</v>
      </c>
      <c r="D15" s="12" t="s">
        <v>20</v>
      </c>
      <c r="E15" s="13" t="s">
        <v>52</v>
      </c>
      <c r="F15" s="13"/>
      <c r="G15" s="22">
        <f>G16</f>
        <v>728.8</v>
      </c>
    </row>
    <row r="16" spans="1:7" s="18" customFormat="1" ht="16.5" customHeight="1">
      <c r="A16" s="15"/>
      <c r="B16" s="21" t="s">
        <v>226</v>
      </c>
      <c r="C16" s="12" t="s">
        <v>19</v>
      </c>
      <c r="D16" s="12" t="s">
        <v>20</v>
      </c>
      <c r="E16" s="13" t="s">
        <v>52</v>
      </c>
      <c r="F16" s="13" t="s">
        <v>51</v>
      </c>
      <c r="G16" s="22">
        <v>728.8</v>
      </c>
    </row>
    <row r="17" spans="1:7" s="18" customFormat="1" ht="47.25" customHeight="1">
      <c r="A17" s="15"/>
      <c r="B17" s="21" t="s">
        <v>235</v>
      </c>
      <c r="C17" s="12" t="s">
        <v>19</v>
      </c>
      <c r="D17" s="12" t="s">
        <v>21</v>
      </c>
      <c r="E17" s="13"/>
      <c r="F17" s="13"/>
      <c r="G17" s="22">
        <f>G18</f>
        <v>19093.600000000002</v>
      </c>
    </row>
    <row r="18" spans="1:7" s="18" customFormat="1" ht="31.5" customHeight="1">
      <c r="A18" s="15"/>
      <c r="B18" s="21" t="s">
        <v>233</v>
      </c>
      <c r="C18" s="12" t="s">
        <v>19</v>
      </c>
      <c r="D18" s="12" t="s">
        <v>21</v>
      </c>
      <c r="E18" s="13" t="s">
        <v>50</v>
      </c>
      <c r="F18" s="13"/>
      <c r="G18" s="22">
        <f>G19+G21</f>
        <v>19093.600000000002</v>
      </c>
    </row>
    <row r="19" spans="1:7" s="18" customFormat="1" ht="15.75" customHeight="1">
      <c r="A19" s="15"/>
      <c r="B19" s="21" t="s">
        <v>22</v>
      </c>
      <c r="C19" s="12" t="s">
        <v>19</v>
      </c>
      <c r="D19" s="12" t="s">
        <v>21</v>
      </c>
      <c r="E19" s="13" t="s">
        <v>53</v>
      </c>
      <c r="F19" s="13"/>
      <c r="G19" s="22">
        <f>G20</f>
        <v>19082.2</v>
      </c>
    </row>
    <row r="20" spans="1:7" s="18" customFormat="1" ht="16.5" customHeight="1">
      <c r="A20" s="15"/>
      <c r="B20" s="21" t="s">
        <v>226</v>
      </c>
      <c r="C20" s="12" t="s">
        <v>19</v>
      </c>
      <c r="D20" s="12" t="s">
        <v>21</v>
      </c>
      <c r="E20" s="13" t="s">
        <v>53</v>
      </c>
      <c r="F20" s="13" t="s">
        <v>51</v>
      </c>
      <c r="G20" s="22">
        <v>19082.2</v>
      </c>
    </row>
    <row r="21" spans="1:7" s="18" customFormat="1" ht="31.5">
      <c r="A21" s="15"/>
      <c r="B21" s="21" t="s">
        <v>236</v>
      </c>
      <c r="C21" s="12" t="s">
        <v>19</v>
      </c>
      <c r="D21" s="12" t="s">
        <v>21</v>
      </c>
      <c r="E21" s="13" t="s">
        <v>123</v>
      </c>
      <c r="F21" s="13"/>
      <c r="G21" s="22">
        <f>G22</f>
        <v>11.4</v>
      </c>
    </row>
    <row r="22" spans="1:7" s="18" customFormat="1" ht="18" customHeight="1">
      <c r="A22" s="15"/>
      <c r="B22" s="21" t="s">
        <v>226</v>
      </c>
      <c r="C22" s="12" t="s">
        <v>19</v>
      </c>
      <c r="D22" s="12" t="s">
        <v>21</v>
      </c>
      <c r="E22" s="13" t="s">
        <v>123</v>
      </c>
      <c r="F22" s="13" t="s">
        <v>51</v>
      </c>
      <c r="G22" s="22">
        <v>11.4</v>
      </c>
    </row>
    <row r="23" spans="1:7" s="18" customFormat="1" ht="15.75" hidden="1">
      <c r="A23" s="15"/>
      <c r="B23" s="21" t="s">
        <v>133</v>
      </c>
      <c r="C23" s="12" t="s">
        <v>19</v>
      </c>
      <c r="D23" s="12" t="s">
        <v>36</v>
      </c>
      <c r="E23" s="13"/>
      <c r="F23" s="13"/>
      <c r="G23" s="31">
        <f>G24</f>
        <v>0</v>
      </c>
    </row>
    <row r="24" spans="1:7" s="18" customFormat="1" ht="15.75" hidden="1">
      <c r="A24" s="15"/>
      <c r="B24" s="21" t="s">
        <v>135</v>
      </c>
      <c r="C24" s="12" t="s">
        <v>19</v>
      </c>
      <c r="D24" s="12" t="s">
        <v>36</v>
      </c>
      <c r="E24" s="13" t="s">
        <v>134</v>
      </c>
      <c r="F24" s="13"/>
      <c r="G24" s="31">
        <f>G25</f>
        <v>0</v>
      </c>
    </row>
    <row r="25" spans="1:7" s="18" customFormat="1" ht="47.25" hidden="1">
      <c r="A25" s="15"/>
      <c r="B25" s="21" t="s">
        <v>137</v>
      </c>
      <c r="C25" s="12" t="s">
        <v>19</v>
      </c>
      <c r="D25" s="12" t="s">
        <v>36</v>
      </c>
      <c r="E25" s="13" t="s">
        <v>136</v>
      </c>
      <c r="F25" s="13"/>
      <c r="G25" s="31">
        <f>G26</f>
        <v>0</v>
      </c>
    </row>
    <row r="26" spans="1:7" s="18" customFormat="1" ht="15.75" hidden="1">
      <c r="A26" s="15"/>
      <c r="B26" s="21" t="s">
        <v>57</v>
      </c>
      <c r="C26" s="12" t="s">
        <v>19</v>
      </c>
      <c r="D26" s="12" t="s">
        <v>36</v>
      </c>
      <c r="E26" s="13" t="s">
        <v>136</v>
      </c>
      <c r="F26" s="13" t="s">
        <v>56</v>
      </c>
      <c r="G26" s="31"/>
    </row>
    <row r="27" spans="1:7" s="18" customFormat="1" ht="15.75">
      <c r="A27" s="15"/>
      <c r="B27" s="21" t="s">
        <v>8</v>
      </c>
      <c r="C27" s="12" t="s">
        <v>19</v>
      </c>
      <c r="D27" s="12" t="s">
        <v>30</v>
      </c>
      <c r="E27" s="13"/>
      <c r="F27" s="13"/>
      <c r="G27" s="22">
        <f>G28</f>
        <v>110</v>
      </c>
    </row>
    <row r="28" spans="1:7" s="18" customFormat="1" ht="15.75">
      <c r="A28" s="15"/>
      <c r="B28" s="21" t="s">
        <v>8</v>
      </c>
      <c r="C28" s="12" t="s">
        <v>19</v>
      </c>
      <c r="D28" s="12" t="s">
        <v>30</v>
      </c>
      <c r="E28" s="13" t="s">
        <v>23</v>
      </c>
      <c r="F28" s="13"/>
      <c r="G28" s="22">
        <f>G29</f>
        <v>110</v>
      </c>
    </row>
    <row r="29" spans="1:7" s="18" customFormat="1" ht="15.75">
      <c r="A29" s="15"/>
      <c r="B29" s="21" t="s">
        <v>237</v>
      </c>
      <c r="C29" s="12" t="s">
        <v>19</v>
      </c>
      <c r="D29" s="12" t="s">
        <v>30</v>
      </c>
      <c r="E29" s="13" t="s">
        <v>55</v>
      </c>
      <c r="F29" s="13"/>
      <c r="G29" s="22">
        <f>G30</f>
        <v>110</v>
      </c>
    </row>
    <row r="30" spans="1:7" s="18" customFormat="1" ht="16.5" customHeight="1">
      <c r="A30" s="15"/>
      <c r="B30" s="21" t="s">
        <v>57</v>
      </c>
      <c r="C30" s="12" t="s">
        <v>19</v>
      </c>
      <c r="D30" s="12" t="s">
        <v>30</v>
      </c>
      <c r="E30" s="13" t="s">
        <v>55</v>
      </c>
      <c r="F30" s="13" t="s">
        <v>56</v>
      </c>
      <c r="G30" s="22">
        <v>110</v>
      </c>
    </row>
    <row r="31" spans="1:7" s="18" customFormat="1" ht="15.75">
      <c r="A31" s="15"/>
      <c r="B31" s="21" t="s">
        <v>9</v>
      </c>
      <c r="C31" s="12" t="s">
        <v>19</v>
      </c>
      <c r="D31" s="12" t="s">
        <v>217</v>
      </c>
      <c r="E31" s="13"/>
      <c r="F31" s="13"/>
      <c r="G31" s="22">
        <f>G38+G49+G41+G45+G32</f>
        <v>5058</v>
      </c>
    </row>
    <row r="32" spans="1:7" s="18" customFormat="1" ht="31.5">
      <c r="A32" s="15"/>
      <c r="B32" s="21" t="s">
        <v>233</v>
      </c>
      <c r="C32" s="12" t="s">
        <v>19</v>
      </c>
      <c r="D32" s="12" t="s">
        <v>217</v>
      </c>
      <c r="E32" s="13" t="s">
        <v>50</v>
      </c>
      <c r="F32" s="13"/>
      <c r="G32" s="22">
        <f>G33+G36</f>
        <v>121</v>
      </c>
    </row>
    <row r="33" spans="1:7" s="18" customFormat="1" ht="15.75">
      <c r="A33" s="15"/>
      <c r="B33" s="21" t="s">
        <v>22</v>
      </c>
      <c r="C33" s="12" t="s">
        <v>19</v>
      </c>
      <c r="D33" s="12" t="s">
        <v>217</v>
      </c>
      <c r="E33" s="13" t="s">
        <v>53</v>
      </c>
      <c r="F33" s="13"/>
      <c r="G33" s="22">
        <f>G34</f>
        <v>121</v>
      </c>
    </row>
    <row r="34" spans="1:7" s="18" customFormat="1" ht="31.5">
      <c r="A34" s="15"/>
      <c r="B34" s="21" t="s">
        <v>269</v>
      </c>
      <c r="C34" s="12" t="s">
        <v>19</v>
      </c>
      <c r="D34" s="12" t="s">
        <v>217</v>
      </c>
      <c r="E34" s="13" t="s">
        <v>268</v>
      </c>
      <c r="F34" s="13"/>
      <c r="G34" s="22">
        <f>G35</f>
        <v>121</v>
      </c>
    </row>
    <row r="35" spans="1:7" s="18" customFormat="1" ht="15.75">
      <c r="A35" s="15"/>
      <c r="B35" s="21" t="s">
        <v>130</v>
      </c>
      <c r="C35" s="12" t="s">
        <v>19</v>
      </c>
      <c r="D35" s="12" t="s">
        <v>217</v>
      </c>
      <c r="E35" s="13" t="s">
        <v>268</v>
      </c>
      <c r="F35" s="13" t="s">
        <v>131</v>
      </c>
      <c r="G35" s="22">
        <v>121</v>
      </c>
    </row>
    <row r="36" spans="1:7" s="18" customFormat="1" ht="31.5" hidden="1">
      <c r="A36" s="15"/>
      <c r="B36" s="21" t="s">
        <v>236</v>
      </c>
      <c r="C36" s="12" t="s">
        <v>19</v>
      </c>
      <c r="D36" s="12" t="s">
        <v>217</v>
      </c>
      <c r="E36" s="13" t="s">
        <v>123</v>
      </c>
      <c r="F36" s="13"/>
      <c r="G36" s="22">
        <f>G37</f>
        <v>0</v>
      </c>
    </row>
    <row r="37" spans="1:7" s="18" customFormat="1" ht="18" customHeight="1" hidden="1">
      <c r="A37" s="15"/>
      <c r="B37" s="21" t="s">
        <v>226</v>
      </c>
      <c r="C37" s="12" t="s">
        <v>19</v>
      </c>
      <c r="D37" s="12" t="s">
        <v>217</v>
      </c>
      <c r="E37" s="13" t="s">
        <v>123</v>
      </c>
      <c r="F37" s="13" t="s">
        <v>51</v>
      </c>
      <c r="G37" s="22"/>
    </row>
    <row r="38" spans="1:7" s="18" customFormat="1" ht="48" customHeight="1">
      <c r="A38" s="15"/>
      <c r="B38" s="21" t="s">
        <v>60</v>
      </c>
      <c r="C38" s="12" t="s">
        <v>19</v>
      </c>
      <c r="D38" s="12" t="s">
        <v>217</v>
      </c>
      <c r="E38" s="13" t="s">
        <v>59</v>
      </c>
      <c r="F38" s="13"/>
      <c r="G38" s="22">
        <f>G39</f>
        <v>577.4000000000001</v>
      </c>
    </row>
    <row r="39" spans="1:7" s="18" customFormat="1" ht="48" customHeight="1">
      <c r="A39" s="15"/>
      <c r="B39" s="21" t="s">
        <v>62</v>
      </c>
      <c r="C39" s="12" t="s">
        <v>19</v>
      </c>
      <c r="D39" s="12" t="s">
        <v>217</v>
      </c>
      <c r="E39" s="13" t="s">
        <v>61</v>
      </c>
      <c r="F39" s="13"/>
      <c r="G39" s="22">
        <f>G40</f>
        <v>577.4000000000001</v>
      </c>
    </row>
    <row r="40" spans="1:7" s="18" customFormat="1" ht="16.5" customHeight="1">
      <c r="A40" s="15"/>
      <c r="B40" s="25" t="s">
        <v>226</v>
      </c>
      <c r="C40" s="12" t="s">
        <v>19</v>
      </c>
      <c r="D40" s="12" t="s">
        <v>217</v>
      </c>
      <c r="E40" s="13" t="s">
        <v>61</v>
      </c>
      <c r="F40" s="13" t="s">
        <v>51</v>
      </c>
      <c r="G40" s="22">
        <f>2407-1329.6-500</f>
        <v>577.4000000000001</v>
      </c>
    </row>
    <row r="41" spans="1:7" s="30" customFormat="1" ht="50.25" customHeight="1">
      <c r="A41" s="15"/>
      <c r="B41" s="21" t="s">
        <v>164</v>
      </c>
      <c r="C41" s="12" t="s">
        <v>19</v>
      </c>
      <c r="D41" s="12" t="s">
        <v>217</v>
      </c>
      <c r="E41" s="13" t="s">
        <v>163</v>
      </c>
      <c r="F41" s="13"/>
      <c r="G41" s="22">
        <f>G42</f>
        <v>151</v>
      </c>
    </row>
    <row r="42" spans="1:7" s="30" customFormat="1" ht="33.75" customHeight="1">
      <c r="A42" s="15"/>
      <c r="B42" s="21" t="s">
        <v>238</v>
      </c>
      <c r="C42" s="12" t="s">
        <v>19</v>
      </c>
      <c r="D42" s="12" t="s">
        <v>217</v>
      </c>
      <c r="E42" s="13" t="s">
        <v>165</v>
      </c>
      <c r="F42" s="13"/>
      <c r="G42" s="22">
        <f>G43</f>
        <v>151</v>
      </c>
    </row>
    <row r="43" spans="1:7" s="30" customFormat="1" ht="17.25" customHeight="1">
      <c r="A43" s="15"/>
      <c r="B43" s="21" t="s">
        <v>221</v>
      </c>
      <c r="C43" s="12" t="s">
        <v>19</v>
      </c>
      <c r="D43" s="12" t="s">
        <v>217</v>
      </c>
      <c r="E43" s="13" t="s">
        <v>211</v>
      </c>
      <c r="F43" s="13"/>
      <c r="G43" s="22">
        <f>G44</f>
        <v>151</v>
      </c>
    </row>
    <row r="44" spans="1:7" s="30" customFormat="1" ht="16.5" customHeight="1">
      <c r="A44" s="15"/>
      <c r="B44" s="21" t="s">
        <v>57</v>
      </c>
      <c r="C44" s="12" t="s">
        <v>19</v>
      </c>
      <c r="D44" s="12" t="s">
        <v>217</v>
      </c>
      <c r="E44" s="13" t="s">
        <v>211</v>
      </c>
      <c r="F44" s="13" t="s">
        <v>56</v>
      </c>
      <c r="G44" s="22">
        <v>151</v>
      </c>
    </row>
    <row r="45" spans="1:7" s="18" customFormat="1" ht="16.5" customHeight="1">
      <c r="A45" s="15"/>
      <c r="B45" s="21" t="s">
        <v>151</v>
      </c>
      <c r="C45" s="12" t="s">
        <v>19</v>
      </c>
      <c r="D45" s="12" t="s">
        <v>217</v>
      </c>
      <c r="E45" s="13" t="s">
        <v>149</v>
      </c>
      <c r="F45" s="13"/>
      <c r="G45" s="22">
        <f>G46</f>
        <v>2597.6</v>
      </c>
    </row>
    <row r="46" spans="1:7" s="18" customFormat="1" ht="18" customHeight="1">
      <c r="A46" s="15"/>
      <c r="B46" s="21" t="s">
        <v>28</v>
      </c>
      <c r="C46" s="12" t="s">
        <v>19</v>
      </c>
      <c r="D46" s="12" t="s">
        <v>217</v>
      </c>
      <c r="E46" s="13" t="s">
        <v>150</v>
      </c>
      <c r="F46" s="13"/>
      <c r="G46" s="22">
        <f>G47</f>
        <v>2597.6</v>
      </c>
    </row>
    <row r="47" spans="1:7" s="18" customFormat="1" ht="33" customHeight="1" hidden="1">
      <c r="A47" s="15"/>
      <c r="B47" s="21" t="s">
        <v>218</v>
      </c>
      <c r="C47" s="12" t="s">
        <v>19</v>
      </c>
      <c r="D47" s="12" t="s">
        <v>217</v>
      </c>
      <c r="E47" s="13" t="s">
        <v>219</v>
      </c>
      <c r="F47" s="13"/>
      <c r="G47" s="22">
        <f>G48</f>
        <v>2597.6</v>
      </c>
    </row>
    <row r="48" spans="1:7" s="18" customFormat="1" ht="16.5" customHeight="1">
      <c r="A48" s="15"/>
      <c r="B48" s="21" t="s">
        <v>220</v>
      </c>
      <c r="C48" s="12" t="s">
        <v>19</v>
      </c>
      <c r="D48" s="12" t="s">
        <v>217</v>
      </c>
      <c r="E48" s="13" t="s">
        <v>150</v>
      </c>
      <c r="F48" s="13" t="s">
        <v>100</v>
      </c>
      <c r="G48" s="22">
        <v>2597.6</v>
      </c>
    </row>
    <row r="49" spans="1:7" s="18" customFormat="1" ht="16.5" customHeight="1">
      <c r="A49" s="15"/>
      <c r="B49" s="21" t="s">
        <v>64</v>
      </c>
      <c r="C49" s="12" t="s">
        <v>19</v>
      </c>
      <c r="D49" s="12" t="s">
        <v>217</v>
      </c>
      <c r="E49" s="13" t="s">
        <v>63</v>
      </c>
      <c r="F49" s="13"/>
      <c r="G49" s="22">
        <f>G50+G52+G54</f>
        <v>1611</v>
      </c>
    </row>
    <row r="50" spans="1:7" s="18" customFormat="1" ht="45.75" customHeight="1">
      <c r="A50" s="15"/>
      <c r="B50" s="21" t="s">
        <v>199</v>
      </c>
      <c r="C50" s="12" t="s">
        <v>19</v>
      </c>
      <c r="D50" s="12" t="s">
        <v>217</v>
      </c>
      <c r="E50" s="13" t="s">
        <v>206</v>
      </c>
      <c r="F50" s="13"/>
      <c r="G50" s="22">
        <f>G51</f>
        <v>36.8</v>
      </c>
    </row>
    <row r="51" spans="1:7" s="18" customFormat="1" ht="15" customHeight="1">
      <c r="A51" s="15"/>
      <c r="B51" s="21" t="s">
        <v>57</v>
      </c>
      <c r="C51" s="12" t="s">
        <v>19</v>
      </c>
      <c r="D51" s="12" t="s">
        <v>217</v>
      </c>
      <c r="E51" s="13" t="s">
        <v>206</v>
      </c>
      <c r="F51" s="13" t="s">
        <v>56</v>
      </c>
      <c r="G51" s="22">
        <v>36.8</v>
      </c>
    </row>
    <row r="52" spans="1:7" s="18" customFormat="1" ht="63" customHeight="1">
      <c r="A52" s="15"/>
      <c r="B52" s="21" t="s">
        <v>193</v>
      </c>
      <c r="C52" s="12" t="s">
        <v>19</v>
      </c>
      <c r="D52" s="12" t="s">
        <v>217</v>
      </c>
      <c r="E52" s="13" t="s">
        <v>194</v>
      </c>
      <c r="F52" s="13"/>
      <c r="G52" s="22">
        <f>G53</f>
        <v>1385.2</v>
      </c>
    </row>
    <row r="53" spans="1:7" s="18" customFormat="1" ht="16.5" customHeight="1">
      <c r="A53" s="15"/>
      <c r="B53" s="21" t="s">
        <v>57</v>
      </c>
      <c r="C53" s="12" t="s">
        <v>19</v>
      </c>
      <c r="D53" s="12" t="s">
        <v>217</v>
      </c>
      <c r="E53" s="13" t="s">
        <v>194</v>
      </c>
      <c r="F53" s="13" t="s">
        <v>56</v>
      </c>
      <c r="G53" s="22">
        <v>1385.2</v>
      </c>
    </row>
    <row r="54" spans="1:7" s="18" customFormat="1" ht="45.75" customHeight="1">
      <c r="A54" s="15"/>
      <c r="B54" s="21" t="s">
        <v>198</v>
      </c>
      <c r="C54" s="12" t="s">
        <v>19</v>
      </c>
      <c r="D54" s="12" t="s">
        <v>217</v>
      </c>
      <c r="E54" s="13" t="s">
        <v>197</v>
      </c>
      <c r="F54" s="13"/>
      <c r="G54" s="22">
        <f>G55</f>
        <v>189</v>
      </c>
    </row>
    <row r="55" spans="1:7" s="23" customFormat="1" ht="16.5" customHeight="1">
      <c r="A55" s="15"/>
      <c r="B55" s="21" t="s">
        <v>57</v>
      </c>
      <c r="C55" s="12" t="s">
        <v>19</v>
      </c>
      <c r="D55" s="12" t="s">
        <v>217</v>
      </c>
      <c r="E55" s="13" t="s">
        <v>197</v>
      </c>
      <c r="F55" s="13" t="s">
        <v>56</v>
      </c>
      <c r="G55" s="22">
        <v>189</v>
      </c>
    </row>
    <row r="56" spans="1:7" s="18" customFormat="1" ht="33" customHeight="1">
      <c r="A56" s="15"/>
      <c r="B56" s="21" t="s">
        <v>10</v>
      </c>
      <c r="C56" s="12" t="s">
        <v>24</v>
      </c>
      <c r="D56" s="12"/>
      <c r="E56" s="13"/>
      <c r="F56" s="13"/>
      <c r="G56" s="22">
        <f>G57+G70</f>
        <v>1415.2</v>
      </c>
    </row>
    <row r="57" spans="1:7" s="18" customFormat="1" ht="33" customHeight="1">
      <c r="A57" s="15"/>
      <c r="B57" s="21" t="s">
        <v>65</v>
      </c>
      <c r="C57" s="12" t="s">
        <v>24</v>
      </c>
      <c r="D57" s="12" t="s">
        <v>25</v>
      </c>
      <c r="E57" s="13"/>
      <c r="F57" s="13"/>
      <c r="G57" s="22">
        <f>G63+G58+G67</f>
        <v>914.2</v>
      </c>
    </row>
    <row r="58" spans="1:7" s="18" customFormat="1" ht="32.25" customHeight="1">
      <c r="A58" s="15"/>
      <c r="B58" s="21" t="s">
        <v>112</v>
      </c>
      <c r="C58" s="12" t="s">
        <v>24</v>
      </c>
      <c r="D58" s="12" t="s">
        <v>25</v>
      </c>
      <c r="E58" s="13" t="s">
        <v>26</v>
      </c>
      <c r="F58" s="13"/>
      <c r="G58" s="22">
        <f>G59+G61</f>
        <v>223</v>
      </c>
    </row>
    <row r="59" spans="1:7" s="18" customFormat="1" ht="46.5" customHeight="1">
      <c r="A59" s="15"/>
      <c r="B59" s="21" t="s">
        <v>113</v>
      </c>
      <c r="C59" s="12" t="s">
        <v>24</v>
      </c>
      <c r="D59" s="12" t="s">
        <v>25</v>
      </c>
      <c r="E59" s="13" t="s">
        <v>115</v>
      </c>
      <c r="F59" s="13"/>
      <c r="G59" s="22">
        <f>G60</f>
        <v>223</v>
      </c>
    </row>
    <row r="60" spans="1:7" s="18" customFormat="1" ht="16.5" customHeight="1">
      <c r="A60" s="15"/>
      <c r="B60" s="21" t="s">
        <v>57</v>
      </c>
      <c r="C60" s="12" t="s">
        <v>24</v>
      </c>
      <c r="D60" s="12" t="s">
        <v>25</v>
      </c>
      <c r="E60" s="13" t="s">
        <v>115</v>
      </c>
      <c r="F60" s="13" t="s">
        <v>56</v>
      </c>
      <c r="G60" s="22">
        <f>89+134</f>
        <v>223</v>
      </c>
    </row>
    <row r="61" spans="1:7" s="18" customFormat="1" ht="49.5" customHeight="1" hidden="1">
      <c r="A61" s="15"/>
      <c r="B61" s="21" t="s">
        <v>157</v>
      </c>
      <c r="C61" s="12" t="s">
        <v>24</v>
      </c>
      <c r="D61" s="12" t="s">
        <v>25</v>
      </c>
      <c r="E61" s="13" t="s">
        <v>156</v>
      </c>
      <c r="F61" s="13"/>
      <c r="G61" s="31">
        <f>G62</f>
        <v>0</v>
      </c>
    </row>
    <row r="62" spans="1:7" s="18" customFormat="1" ht="16.5" customHeight="1" hidden="1">
      <c r="A62" s="15"/>
      <c r="B62" s="21" t="s">
        <v>57</v>
      </c>
      <c r="C62" s="12" t="s">
        <v>24</v>
      </c>
      <c r="D62" s="12" t="s">
        <v>25</v>
      </c>
      <c r="E62" s="13" t="s">
        <v>156</v>
      </c>
      <c r="F62" s="13" t="s">
        <v>56</v>
      </c>
      <c r="G62" s="31"/>
    </row>
    <row r="63" spans="1:7" s="18" customFormat="1" ht="15.75">
      <c r="A63" s="15"/>
      <c r="B63" s="21" t="s">
        <v>67</v>
      </c>
      <c r="C63" s="12" t="s">
        <v>24</v>
      </c>
      <c r="D63" s="12" t="s">
        <v>25</v>
      </c>
      <c r="E63" s="13" t="s">
        <v>66</v>
      </c>
      <c r="F63" s="13"/>
      <c r="G63" s="22">
        <f>G64</f>
        <v>44</v>
      </c>
    </row>
    <row r="64" spans="1:7" s="18" customFormat="1" ht="31.5">
      <c r="A64" s="15"/>
      <c r="B64" s="21" t="s">
        <v>69</v>
      </c>
      <c r="C64" s="12" t="s">
        <v>24</v>
      </c>
      <c r="D64" s="12" t="s">
        <v>25</v>
      </c>
      <c r="E64" s="13" t="s">
        <v>68</v>
      </c>
      <c r="F64" s="13"/>
      <c r="G64" s="22">
        <f>G65</f>
        <v>44</v>
      </c>
    </row>
    <row r="65" spans="1:7" s="18" customFormat="1" ht="15.75" customHeight="1">
      <c r="A65" s="15"/>
      <c r="B65" s="21" t="s">
        <v>57</v>
      </c>
      <c r="C65" s="12" t="s">
        <v>24</v>
      </c>
      <c r="D65" s="12" t="s">
        <v>25</v>
      </c>
      <c r="E65" s="13" t="s">
        <v>68</v>
      </c>
      <c r="F65" s="13" t="s">
        <v>56</v>
      </c>
      <c r="G65" s="22">
        <v>44</v>
      </c>
    </row>
    <row r="66" spans="1:7" s="18" customFormat="1" ht="15.75" customHeight="1">
      <c r="A66" s="15"/>
      <c r="B66" s="21" t="s">
        <v>114</v>
      </c>
      <c r="C66" s="12" t="s">
        <v>24</v>
      </c>
      <c r="D66" s="12" t="s">
        <v>25</v>
      </c>
      <c r="E66" s="13" t="s">
        <v>27</v>
      </c>
      <c r="F66" s="13"/>
      <c r="G66" s="22">
        <f>G67</f>
        <v>647.2</v>
      </c>
    </row>
    <row r="67" spans="1:7" s="18" customFormat="1" ht="17.25" customHeight="1">
      <c r="A67" s="15"/>
      <c r="B67" s="21" t="s">
        <v>105</v>
      </c>
      <c r="C67" s="12" t="s">
        <v>24</v>
      </c>
      <c r="D67" s="12" t="s">
        <v>25</v>
      </c>
      <c r="E67" s="13" t="s">
        <v>116</v>
      </c>
      <c r="F67" s="13"/>
      <c r="G67" s="22">
        <f>G68</f>
        <v>647.2</v>
      </c>
    </row>
    <row r="68" spans="1:7" s="18" customFormat="1" ht="32.25" customHeight="1" hidden="1">
      <c r="A68" s="15"/>
      <c r="B68" s="21" t="s">
        <v>218</v>
      </c>
      <c r="C68" s="12" t="s">
        <v>24</v>
      </c>
      <c r="D68" s="12" t="s">
        <v>25</v>
      </c>
      <c r="E68" s="13" t="s">
        <v>116</v>
      </c>
      <c r="F68" s="13"/>
      <c r="G68" s="22">
        <f>G69</f>
        <v>647.2</v>
      </c>
    </row>
    <row r="69" spans="1:7" s="18" customFormat="1" ht="15.75" customHeight="1">
      <c r="A69" s="15"/>
      <c r="B69" s="21" t="s">
        <v>130</v>
      </c>
      <c r="C69" s="12" t="s">
        <v>24</v>
      </c>
      <c r="D69" s="12" t="s">
        <v>25</v>
      </c>
      <c r="E69" s="13" t="s">
        <v>116</v>
      </c>
      <c r="F69" s="13" t="s">
        <v>131</v>
      </c>
      <c r="G69" s="22">
        <f>717.6-70.4</f>
        <v>647.2</v>
      </c>
    </row>
    <row r="70" spans="1:7" s="18" customFormat="1" ht="31.5">
      <c r="A70" s="15"/>
      <c r="B70" s="21" t="s">
        <v>70</v>
      </c>
      <c r="C70" s="12" t="s">
        <v>24</v>
      </c>
      <c r="D70" s="12" t="s">
        <v>58</v>
      </c>
      <c r="E70" s="13"/>
      <c r="F70" s="13"/>
      <c r="G70" s="22">
        <f>G71+G74</f>
        <v>501</v>
      </c>
    </row>
    <row r="71" spans="1:7" s="18" customFormat="1" ht="15.75">
      <c r="A71" s="15"/>
      <c r="B71" s="21" t="s">
        <v>64</v>
      </c>
      <c r="C71" s="12" t="s">
        <v>24</v>
      </c>
      <c r="D71" s="12" t="s">
        <v>58</v>
      </c>
      <c r="E71" s="13" t="s">
        <v>63</v>
      </c>
      <c r="F71" s="13"/>
      <c r="G71" s="22">
        <f>G72</f>
        <v>200</v>
      </c>
    </row>
    <row r="72" spans="1:7" s="18" customFormat="1" ht="47.25">
      <c r="A72" s="15"/>
      <c r="B72" s="21" t="s">
        <v>198</v>
      </c>
      <c r="C72" s="12" t="s">
        <v>24</v>
      </c>
      <c r="D72" s="12" t="s">
        <v>58</v>
      </c>
      <c r="E72" s="13" t="s">
        <v>197</v>
      </c>
      <c r="F72" s="13"/>
      <c r="G72" s="22">
        <f>G73</f>
        <v>200</v>
      </c>
    </row>
    <row r="73" spans="1:7" s="23" customFormat="1" ht="15.75">
      <c r="A73" s="15"/>
      <c r="B73" s="21" t="s">
        <v>57</v>
      </c>
      <c r="C73" s="12" t="s">
        <v>24</v>
      </c>
      <c r="D73" s="12" t="s">
        <v>58</v>
      </c>
      <c r="E73" s="13" t="s">
        <v>197</v>
      </c>
      <c r="F73" s="13" t="s">
        <v>56</v>
      </c>
      <c r="G73" s="22">
        <v>200</v>
      </c>
    </row>
    <row r="74" spans="1:7" s="23" customFormat="1" ht="47.25">
      <c r="A74" s="15"/>
      <c r="B74" s="21" t="s">
        <v>148</v>
      </c>
      <c r="C74" s="12" t="s">
        <v>24</v>
      </c>
      <c r="D74" s="12" t="s">
        <v>58</v>
      </c>
      <c r="E74" s="13" t="s">
        <v>147</v>
      </c>
      <c r="F74" s="13"/>
      <c r="G74" s="22">
        <f>G75</f>
        <v>301</v>
      </c>
    </row>
    <row r="75" spans="1:7" s="23" customFormat="1" ht="15.75">
      <c r="A75" s="15"/>
      <c r="B75" s="21" t="s">
        <v>57</v>
      </c>
      <c r="C75" s="12" t="s">
        <v>24</v>
      </c>
      <c r="D75" s="12" t="s">
        <v>58</v>
      </c>
      <c r="E75" s="13" t="s">
        <v>147</v>
      </c>
      <c r="F75" s="13" t="s">
        <v>56</v>
      </c>
      <c r="G75" s="22">
        <f>134+167</f>
        <v>301</v>
      </c>
    </row>
    <row r="76" spans="1:7" s="18" customFormat="1" ht="15.75" hidden="1">
      <c r="A76" s="15"/>
      <c r="B76" s="21" t="s">
        <v>11</v>
      </c>
      <c r="C76" s="12" t="s">
        <v>21</v>
      </c>
      <c r="D76" s="12"/>
      <c r="E76" s="13"/>
      <c r="F76" s="13"/>
      <c r="G76" s="22">
        <f>G89+G77</f>
        <v>0</v>
      </c>
    </row>
    <row r="77" spans="1:7" s="18" customFormat="1" ht="15.75" hidden="1">
      <c r="A77" s="15"/>
      <c r="B77" s="25" t="s">
        <v>177</v>
      </c>
      <c r="C77" s="27" t="s">
        <v>21</v>
      </c>
      <c r="D77" s="27" t="s">
        <v>25</v>
      </c>
      <c r="E77" s="28"/>
      <c r="F77" s="28"/>
      <c r="G77" s="29">
        <f>G78+G82+G85</f>
        <v>0</v>
      </c>
    </row>
    <row r="78" spans="1:7" s="18" customFormat="1" ht="15.75" hidden="1">
      <c r="A78" s="15"/>
      <c r="B78" s="25" t="s">
        <v>177</v>
      </c>
      <c r="C78" s="27" t="s">
        <v>21</v>
      </c>
      <c r="D78" s="27" t="s">
        <v>25</v>
      </c>
      <c r="E78" s="28" t="s">
        <v>171</v>
      </c>
      <c r="F78" s="28"/>
      <c r="G78" s="29">
        <f>G79</f>
        <v>0</v>
      </c>
    </row>
    <row r="79" spans="1:7" s="18" customFormat="1" ht="15.75" hidden="1">
      <c r="A79" s="15"/>
      <c r="B79" s="25" t="s">
        <v>178</v>
      </c>
      <c r="C79" s="27" t="s">
        <v>21</v>
      </c>
      <c r="D79" s="27" t="s">
        <v>25</v>
      </c>
      <c r="E79" s="28" t="s">
        <v>172</v>
      </c>
      <c r="F79" s="28"/>
      <c r="G79" s="29">
        <f>G80</f>
        <v>0</v>
      </c>
    </row>
    <row r="80" spans="1:7" s="18" customFormat="1" ht="47.25" hidden="1">
      <c r="A80" s="15"/>
      <c r="B80" s="25" t="s">
        <v>179</v>
      </c>
      <c r="C80" s="27" t="s">
        <v>21</v>
      </c>
      <c r="D80" s="27" t="s">
        <v>25</v>
      </c>
      <c r="E80" s="28" t="s">
        <v>173</v>
      </c>
      <c r="F80" s="28"/>
      <c r="G80" s="29">
        <f>G81</f>
        <v>0</v>
      </c>
    </row>
    <row r="81" spans="1:7" s="18" customFormat="1" ht="15.75" hidden="1">
      <c r="A81" s="15"/>
      <c r="B81" s="25" t="s">
        <v>57</v>
      </c>
      <c r="C81" s="27" t="s">
        <v>21</v>
      </c>
      <c r="D81" s="27" t="s">
        <v>25</v>
      </c>
      <c r="E81" s="28" t="s">
        <v>173</v>
      </c>
      <c r="F81" s="28" t="s">
        <v>56</v>
      </c>
      <c r="G81" s="29"/>
    </row>
    <row r="82" spans="1:7" s="18" customFormat="1" ht="15.75" hidden="1">
      <c r="A82" s="15"/>
      <c r="B82" s="25" t="s">
        <v>141</v>
      </c>
      <c r="C82" s="27" t="s">
        <v>21</v>
      </c>
      <c r="D82" s="27" t="s">
        <v>25</v>
      </c>
      <c r="E82" s="28" t="s">
        <v>139</v>
      </c>
      <c r="F82" s="28"/>
      <c r="G82" s="29">
        <f>G83</f>
        <v>0</v>
      </c>
    </row>
    <row r="83" spans="1:7" s="18" customFormat="1" ht="48.75" customHeight="1" hidden="1">
      <c r="A83" s="15"/>
      <c r="B83" s="25" t="s">
        <v>161</v>
      </c>
      <c r="C83" s="27" t="s">
        <v>21</v>
      </c>
      <c r="D83" s="27" t="s">
        <v>25</v>
      </c>
      <c r="E83" s="28" t="s">
        <v>140</v>
      </c>
      <c r="F83" s="28"/>
      <c r="G83" s="29">
        <f>G84</f>
        <v>0</v>
      </c>
    </row>
    <row r="84" spans="1:7" s="18" customFormat="1" ht="15.75" hidden="1">
      <c r="A84" s="15"/>
      <c r="B84" s="25" t="s">
        <v>57</v>
      </c>
      <c r="C84" s="27" t="s">
        <v>21</v>
      </c>
      <c r="D84" s="27" t="s">
        <v>25</v>
      </c>
      <c r="E84" s="28" t="s">
        <v>140</v>
      </c>
      <c r="F84" s="28" t="s">
        <v>56</v>
      </c>
      <c r="G84" s="29"/>
    </row>
    <row r="85" spans="1:7" s="18" customFormat="1" ht="47.25" hidden="1">
      <c r="A85" s="15"/>
      <c r="B85" s="25" t="s">
        <v>180</v>
      </c>
      <c r="C85" s="27" t="s">
        <v>21</v>
      </c>
      <c r="D85" s="27" t="s">
        <v>25</v>
      </c>
      <c r="E85" s="28" t="s">
        <v>174</v>
      </c>
      <c r="F85" s="28"/>
      <c r="G85" s="32">
        <f>G86</f>
        <v>0</v>
      </c>
    </row>
    <row r="86" spans="1:7" s="18" customFormat="1" ht="47.25" hidden="1">
      <c r="A86" s="15"/>
      <c r="B86" s="25" t="s">
        <v>180</v>
      </c>
      <c r="C86" s="27" t="s">
        <v>21</v>
      </c>
      <c r="D86" s="27" t="s">
        <v>25</v>
      </c>
      <c r="E86" s="28" t="s">
        <v>175</v>
      </c>
      <c r="F86" s="28"/>
      <c r="G86" s="32">
        <f>G87</f>
        <v>0</v>
      </c>
    </row>
    <row r="87" spans="1:7" s="18" customFormat="1" ht="49.5" customHeight="1" hidden="1">
      <c r="A87" s="15"/>
      <c r="B87" s="25" t="s">
        <v>161</v>
      </c>
      <c r="C87" s="27" t="s">
        <v>21</v>
      </c>
      <c r="D87" s="27" t="s">
        <v>25</v>
      </c>
      <c r="E87" s="28" t="s">
        <v>176</v>
      </c>
      <c r="F87" s="28"/>
      <c r="G87" s="32">
        <f>G88</f>
        <v>0</v>
      </c>
    </row>
    <row r="88" spans="1:7" s="18" customFormat="1" ht="15.75" hidden="1">
      <c r="A88" s="15"/>
      <c r="B88" s="25" t="s">
        <v>57</v>
      </c>
      <c r="C88" s="27" t="s">
        <v>21</v>
      </c>
      <c r="D88" s="27" t="s">
        <v>25</v>
      </c>
      <c r="E88" s="28" t="s">
        <v>176</v>
      </c>
      <c r="F88" s="28" t="s">
        <v>56</v>
      </c>
      <c r="G88" s="32"/>
    </row>
    <row r="89" spans="1:7" s="18" customFormat="1" ht="15.75" hidden="1">
      <c r="A89" s="15"/>
      <c r="B89" s="21" t="s">
        <v>12</v>
      </c>
      <c r="C89" s="12" t="s">
        <v>21</v>
      </c>
      <c r="D89" s="12" t="s">
        <v>54</v>
      </c>
      <c r="E89" s="13"/>
      <c r="F89" s="13"/>
      <c r="G89" s="22">
        <f>G90+G92+G95</f>
        <v>0</v>
      </c>
    </row>
    <row r="90" spans="1:7" s="18" customFormat="1" ht="31.5" hidden="1">
      <c r="A90" s="15"/>
      <c r="B90" s="21" t="s">
        <v>31</v>
      </c>
      <c r="C90" s="12" t="s">
        <v>21</v>
      </c>
      <c r="D90" s="12" t="s">
        <v>54</v>
      </c>
      <c r="E90" s="13" t="s">
        <v>32</v>
      </c>
      <c r="F90" s="13"/>
      <c r="G90" s="31">
        <f>G91</f>
        <v>0</v>
      </c>
    </row>
    <row r="91" spans="1:7" s="18" customFormat="1" ht="15.75" hidden="1">
      <c r="A91" s="15"/>
      <c r="B91" s="21" t="s">
        <v>57</v>
      </c>
      <c r="C91" s="12" t="s">
        <v>21</v>
      </c>
      <c r="D91" s="12" t="s">
        <v>54</v>
      </c>
      <c r="E91" s="13" t="s">
        <v>32</v>
      </c>
      <c r="F91" s="13" t="s">
        <v>56</v>
      </c>
      <c r="G91" s="31">
        <f>128.8-128.8</f>
        <v>0</v>
      </c>
    </row>
    <row r="92" spans="1:7" s="18" customFormat="1" ht="31.5" hidden="1">
      <c r="A92" s="15"/>
      <c r="B92" s="21" t="s">
        <v>73</v>
      </c>
      <c r="C92" s="12" t="s">
        <v>21</v>
      </c>
      <c r="D92" s="12" t="s">
        <v>54</v>
      </c>
      <c r="E92" s="13" t="s">
        <v>71</v>
      </c>
      <c r="F92" s="13"/>
      <c r="G92" s="22">
        <f>G93</f>
        <v>0</v>
      </c>
    </row>
    <row r="93" spans="1:7" s="18" customFormat="1" ht="15.75" hidden="1">
      <c r="A93" s="15"/>
      <c r="B93" s="21" t="s">
        <v>47</v>
      </c>
      <c r="C93" s="12" t="s">
        <v>21</v>
      </c>
      <c r="D93" s="12" t="s">
        <v>54</v>
      </c>
      <c r="E93" s="13" t="s">
        <v>72</v>
      </c>
      <c r="F93" s="13"/>
      <c r="G93" s="22">
        <f>G94</f>
        <v>0</v>
      </c>
    </row>
    <row r="94" spans="1:7" s="18" customFormat="1" ht="15.75" hidden="1">
      <c r="A94" s="15"/>
      <c r="B94" s="21" t="s">
        <v>57</v>
      </c>
      <c r="C94" s="12" t="s">
        <v>21</v>
      </c>
      <c r="D94" s="12" t="s">
        <v>54</v>
      </c>
      <c r="E94" s="13" t="s">
        <v>72</v>
      </c>
      <c r="F94" s="13" t="s">
        <v>56</v>
      </c>
      <c r="G94" s="22"/>
    </row>
    <row r="95" spans="1:7" s="18" customFormat="1" ht="15.75" hidden="1">
      <c r="A95" s="15"/>
      <c r="B95" s="21" t="s">
        <v>64</v>
      </c>
      <c r="C95" s="12" t="s">
        <v>21</v>
      </c>
      <c r="D95" s="12" t="s">
        <v>54</v>
      </c>
      <c r="E95" s="13" t="s">
        <v>63</v>
      </c>
      <c r="F95" s="13"/>
      <c r="G95" s="22">
        <f>G96</f>
        <v>0</v>
      </c>
    </row>
    <row r="96" spans="1:7" s="18" customFormat="1" ht="48" customHeight="1" hidden="1">
      <c r="A96" s="15"/>
      <c r="B96" s="21" t="s">
        <v>162</v>
      </c>
      <c r="C96" s="12" t="s">
        <v>21</v>
      </c>
      <c r="D96" s="12" t="s">
        <v>54</v>
      </c>
      <c r="E96" s="13" t="s">
        <v>195</v>
      </c>
      <c r="F96" s="13"/>
      <c r="G96" s="22">
        <f>G97</f>
        <v>0</v>
      </c>
    </row>
    <row r="97" spans="1:7" s="18" customFormat="1" ht="15.75" hidden="1">
      <c r="A97" s="15"/>
      <c r="B97" s="21" t="s">
        <v>57</v>
      </c>
      <c r="C97" s="12" t="s">
        <v>21</v>
      </c>
      <c r="D97" s="12" t="s">
        <v>54</v>
      </c>
      <c r="E97" s="13" t="s">
        <v>195</v>
      </c>
      <c r="F97" s="13" t="s">
        <v>56</v>
      </c>
      <c r="G97" s="22"/>
    </row>
    <row r="98" spans="1:7" s="18" customFormat="1" ht="15.75">
      <c r="A98" s="15"/>
      <c r="B98" s="21" t="s">
        <v>13</v>
      </c>
      <c r="C98" s="12" t="s">
        <v>33</v>
      </c>
      <c r="D98" s="12"/>
      <c r="E98" s="13"/>
      <c r="F98" s="13"/>
      <c r="G98" s="22">
        <f>G99+G121+G141+G166</f>
        <v>91429.6</v>
      </c>
    </row>
    <row r="99" spans="1:7" s="18" customFormat="1" ht="15.75">
      <c r="A99" s="15"/>
      <c r="B99" s="21" t="s">
        <v>74</v>
      </c>
      <c r="C99" s="12" t="s">
        <v>33</v>
      </c>
      <c r="D99" s="12" t="s">
        <v>19</v>
      </c>
      <c r="E99" s="13"/>
      <c r="F99" s="13"/>
      <c r="G99" s="22">
        <f>G100+G112</f>
        <v>17165.9</v>
      </c>
    </row>
    <row r="100" spans="1:7" s="18" customFormat="1" ht="47.25">
      <c r="A100" s="15"/>
      <c r="B100" s="21" t="s">
        <v>215</v>
      </c>
      <c r="C100" s="12" t="s">
        <v>33</v>
      </c>
      <c r="D100" s="12" t="s">
        <v>19</v>
      </c>
      <c r="E100" s="13" t="s">
        <v>212</v>
      </c>
      <c r="F100" s="13"/>
      <c r="G100" s="22">
        <f>G101+G104+G109</f>
        <v>16050</v>
      </c>
    </row>
    <row r="101" spans="1:7" s="18" customFormat="1" ht="81" customHeight="1" hidden="1">
      <c r="A101" s="15"/>
      <c r="B101" s="21" t="s">
        <v>257</v>
      </c>
      <c r="C101" s="12" t="s">
        <v>33</v>
      </c>
      <c r="D101" s="12" t="s">
        <v>19</v>
      </c>
      <c r="E101" s="13" t="s">
        <v>213</v>
      </c>
      <c r="F101" s="13"/>
      <c r="G101" s="22">
        <f>G102</f>
        <v>0</v>
      </c>
    </row>
    <row r="102" spans="1:7" s="18" customFormat="1" ht="31.5" hidden="1">
      <c r="A102" s="15"/>
      <c r="B102" s="21" t="s">
        <v>258</v>
      </c>
      <c r="C102" s="12" t="s">
        <v>33</v>
      </c>
      <c r="D102" s="12" t="s">
        <v>19</v>
      </c>
      <c r="E102" s="13" t="s">
        <v>255</v>
      </c>
      <c r="F102" s="13"/>
      <c r="G102" s="22">
        <f>G103</f>
        <v>0</v>
      </c>
    </row>
    <row r="103" spans="1:7" s="18" customFormat="1" ht="31.5" hidden="1">
      <c r="A103" s="15"/>
      <c r="B103" s="21" t="s">
        <v>258</v>
      </c>
      <c r="C103" s="12" t="s">
        <v>33</v>
      </c>
      <c r="D103" s="12" t="s">
        <v>19</v>
      </c>
      <c r="E103" s="13" t="s">
        <v>255</v>
      </c>
      <c r="F103" s="13" t="s">
        <v>256</v>
      </c>
      <c r="G103" s="22"/>
    </row>
    <row r="104" spans="1:7" s="18" customFormat="1" ht="78.75">
      <c r="A104" s="15"/>
      <c r="B104" s="21" t="s">
        <v>216</v>
      </c>
      <c r="C104" s="12" t="s">
        <v>33</v>
      </c>
      <c r="D104" s="12" t="s">
        <v>19</v>
      </c>
      <c r="E104" s="13" t="s">
        <v>214</v>
      </c>
      <c r="F104" s="13"/>
      <c r="G104" s="22">
        <f>G105+G107</f>
        <v>6093.4</v>
      </c>
    </row>
    <row r="105" spans="1:7" s="18" customFormat="1" ht="31.5">
      <c r="A105" s="15"/>
      <c r="B105" s="21" t="s">
        <v>138</v>
      </c>
      <c r="C105" s="12" t="s">
        <v>33</v>
      </c>
      <c r="D105" s="12" t="s">
        <v>19</v>
      </c>
      <c r="E105" s="13" t="s">
        <v>160</v>
      </c>
      <c r="F105" s="13"/>
      <c r="G105" s="22">
        <f>G106</f>
        <v>1200</v>
      </c>
    </row>
    <row r="106" spans="1:7" s="18" customFormat="1" ht="15.75">
      <c r="A106" s="15"/>
      <c r="B106" s="21" t="s">
        <v>89</v>
      </c>
      <c r="C106" s="12" t="s">
        <v>33</v>
      </c>
      <c r="D106" s="12" t="s">
        <v>19</v>
      </c>
      <c r="E106" s="13" t="s">
        <v>160</v>
      </c>
      <c r="F106" s="13" t="s">
        <v>90</v>
      </c>
      <c r="G106" s="22">
        <v>1200</v>
      </c>
    </row>
    <row r="107" spans="1:7" s="18" customFormat="1" ht="31.5">
      <c r="A107" s="15"/>
      <c r="B107" s="21" t="s">
        <v>258</v>
      </c>
      <c r="C107" s="12" t="s">
        <v>33</v>
      </c>
      <c r="D107" s="12" t="s">
        <v>19</v>
      </c>
      <c r="E107" s="13" t="s">
        <v>259</v>
      </c>
      <c r="F107" s="13"/>
      <c r="G107" s="22">
        <f>G108</f>
        <v>4893.4</v>
      </c>
    </row>
    <row r="108" spans="1:7" s="18" customFormat="1" ht="31.5">
      <c r="A108" s="15"/>
      <c r="B108" s="21" t="s">
        <v>258</v>
      </c>
      <c r="C108" s="12" t="s">
        <v>33</v>
      </c>
      <c r="D108" s="12" t="s">
        <v>19</v>
      </c>
      <c r="E108" s="13" t="s">
        <v>259</v>
      </c>
      <c r="F108" s="13" t="s">
        <v>256</v>
      </c>
      <c r="G108" s="22">
        <v>4893.4</v>
      </c>
    </row>
    <row r="109" spans="1:7" s="18" customFormat="1" ht="63">
      <c r="A109" s="15"/>
      <c r="B109" s="21" t="s">
        <v>262</v>
      </c>
      <c r="C109" s="12" t="s">
        <v>33</v>
      </c>
      <c r="D109" s="12" t="s">
        <v>19</v>
      </c>
      <c r="E109" s="13" t="s">
        <v>260</v>
      </c>
      <c r="F109" s="13"/>
      <c r="G109" s="22">
        <f>G110</f>
        <v>9956.6</v>
      </c>
    </row>
    <row r="110" spans="1:7" s="18" customFormat="1" ht="34.5" customHeight="1">
      <c r="A110" s="15"/>
      <c r="B110" s="21" t="s">
        <v>263</v>
      </c>
      <c r="C110" s="12" t="s">
        <v>33</v>
      </c>
      <c r="D110" s="12" t="s">
        <v>19</v>
      </c>
      <c r="E110" s="13" t="s">
        <v>261</v>
      </c>
      <c r="F110" s="13"/>
      <c r="G110" s="22">
        <f>G111</f>
        <v>9956.6</v>
      </c>
    </row>
    <row r="111" spans="1:7" s="18" customFormat="1" ht="31.5">
      <c r="A111" s="15"/>
      <c r="B111" s="21" t="s">
        <v>258</v>
      </c>
      <c r="C111" s="12" t="s">
        <v>33</v>
      </c>
      <c r="D111" s="12" t="s">
        <v>19</v>
      </c>
      <c r="E111" s="13" t="s">
        <v>261</v>
      </c>
      <c r="F111" s="13" t="s">
        <v>256</v>
      </c>
      <c r="G111" s="22">
        <v>9956.6</v>
      </c>
    </row>
    <row r="112" spans="1:7" s="18" customFormat="1" ht="15.75">
      <c r="A112" s="15"/>
      <c r="B112" s="21" t="s">
        <v>74</v>
      </c>
      <c r="C112" s="12" t="s">
        <v>33</v>
      </c>
      <c r="D112" s="12" t="s">
        <v>19</v>
      </c>
      <c r="E112" s="13" t="s">
        <v>181</v>
      </c>
      <c r="F112" s="13"/>
      <c r="G112" s="22">
        <f>G115+G113</f>
        <v>1115.9</v>
      </c>
    </row>
    <row r="113" spans="1:7" s="30" customFormat="1" ht="47.25" hidden="1">
      <c r="A113" s="15"/>
      <c r="B113" s="21" t="s">
        <v>186</v>
      </c>
      <c r="C113" s="12" t="s">
        <v>33</v>
      </c>
      <c r="D113" s="12" t="s">
        <v>19</v>
      </c>
      <c r="E113" s="13" t="s">
        <v>185</v>
      </c>
      <c r="F113" s="13"/>
      <c r="G113" s="22">
        <f>G114</f>
        <v>0</v>
      </c>
    </row>
    <row r="114" spans="1:7" s="30" customFormat="1" ht="15.75" hidden="1">
      <c r="A114" s="15"/>
      <c r="B114" s="21" t="s">
        <v>89</v>
      </c>
      <c r="C114" s="12" t="s">
        <v>33</v>
      </c>
      <c r="D114" s="12" t="s">
        <v>19</v>
      </c>
      <c r="E114" s="13" t="s">
        <v>185</v>
      </c>
      <c r="F114" s="13" t="s">
        <v>90</v>
      </c>
      <c r="G114" s="22"/>
    </row>
    <row r="115" spans="1:7" s="18" customFormat="1" ht="15.75">
      <c r="A115" s="15"/>
      <c r="B115" s="21" t="s">
        <v>154</v>
      </c>
      <c r="C115" s="12" t="s">
        <v>33</v>
      </c>
      <c r="D115" s="12" t="s">
        <v>19</v>
      </c>
      <c r="E115" s="13" t="s">
        <v>182</v>
      </c>
      <c r="F115" s="13"/>
      <c r="G115" s="22">
        <f>G116</f>
        <v>1115.9</v>
      </c>
    </row>
    <row r="116" spans="1:8" ht="15.75">
      <c r="A116" s="15"/>
      <c r="B116" s="21" t="s">
        <v>57</v>
      </c>
      <c r="C116" s="12" t="s">
        <v>33</v>
      </c>
      <c r="D116" s="12" t="s">
        <v>19</v>
      </c>
      <c r="E116" s="13" t="s">
        <v>182</v>
      </c>
      <c r="F116" s="13" t="s">
        <v>56</v>
      </c>
      <c r="G116" s="22">
        <v>1115.9</v>
      </c>
      <c r="H116" s="24"/>
    </row>
    <row r="117" spans="1:7" s="18" customFormat="1" ht="31.5" hidden="1">
      <c r="A117" s="15"/>
      <c r="B117" s="21" t="s">
        <v>75</v>
      </c>
      <c r="C117" s="12" t="s">
        <v>33</v>
      </c>
      <c r="D117" s="12" t="s">
        <v>19</v>
      </c>
      <c r="E117" s="13" t="s">
        <v>34</v>
      </c>
      <c r="F117" s="13"/>
      <c r="G117" s="31">
        <f>G118</f>
        <v>0</v>
      </c>
    </row>
    <row r="118" spans="1:7" s="18" customFormat="1" ht="15.75" hidden="1">
      <c r="A118" s="15"/>
      <c r="B118" s="21" t="s">
        <v>35</v>
      </c>
      <c r="C118" s="12" t="s">
        <v>33</v>
      </c>
      <c r="D118" s="12" t="s">
        <v>19</v>
      </c>
      <c r="E118" s="13" t="s">
        <v>76</v>
      </c>
      <c r="F118" s="13"/>
      <c r="G118" s="31">
        <f>G119</f>
        <v>0</v>
      </c>
    </row>
    <row r="119" spans="1:7" s="18" customFormat="1" ht="47.25" hidden="1">
      <c r="A119" s="15"/>
      <c r="B119" s="21" t="s">
        <v>84</v>
      </c>
      <c r="C119" s="12" t="s">
        <v>33</v>
      </c>
      <c r="D119" s="12" t="s">
        <v>19</v>
      </c>
      <c r="E119" s="13" t="s">
        <v>77</v>
      </c>
      <c r="F119" s="13"/>
      <c r="G119" s="31">
        <f>G120</f>
        <v>0</v>
      </c>
    </row>
    <row r="120" spans="1:7" s="18" customFormat="1" ht="15.75" hidden="1">
      <c r="A120" s="15"/>
      <c r="B120" s="21" t="s">
        <v>83</v>
      </c>
      <c r="C120" s="12" t="s">
        <v>33</v>
      </c>
      <c r="D120" s="12" t="s">
        <v>19</v>
      </c>
      <c r="E120" s="13" t="s">
        <v>77</v>
      </c>
      <c r="F120" s="13" t="s">
        <v>78</v>
      </c>
      <c r="G120" s="31"/>
    </row>
    <row r="121" spans="1:7" s="18" customFormat="1" ht="15.75">
      <c r="A121" s="15"/>
      <c r="B121" s="21" t="s">
        <v>14</v>
      </c>
      <c r="C121" s="12" t="s">
        <v>33</v>
      </c>
      <c r="D121" s="12" t="s">
        <v>20</v>
      </c>
      <c r="E121" s="13"/>
      <c r="F121" s="13"/>
      <c r="G121" s="22">
        <f>G122+G132+G138+G129+G126</f>
        <v>9124.7</v>
      </c>
    </row>
    <row r="122" spans="1:7" s="18" customFormat="1" ht="31.5">
      <c r="A122" s="15"/>
      <c r="B122" s="21" t="s">
        <v>75</v>
      </c>
      <c r="C122" s="12" t="s">
        <v>33</v>
      </c>
      <c r="D122" s="12" t="s">
        <v>20</v>
      </c>
      <c r="E122" s="13" t="s">
        <v>34</v>
      </c>
      <c r="F122" s="13"/>
      <c r="G122" s="22">
        <f>G123</f>
        <v>9124.7</v>
      </c>
    </row>
    <row r="123" spans="1:7" s="18" customFormat="1" ht="16.5" customHeight="1">
      <c r="A123" s="15"/>
      <c r="B123" s="21" t="s">
        <v>35</v>
      </c>
      <c r="C123" s="12" t="s">
        <v>33</v>
      </c>
      <c r="D123" s="12" t="s">
        <v>20</v>
      </c>
      <c r="E123" s="13" t="s">
        <v>76</v>
      </c>
      <c r="F123" s="13"/>
      <c r="G123" s="22">
        <f>G124</f>
        <v>9124.7</v>
      </c>
    </row>
    <row r="124" spans="1:7" s="18" customFormat="1" ht="47.25" customHeight="1">
      <c r="A124" s="15"/>
      <c r="B124" s="21" t="s">
        <v>239</v>
      </c>
      <c r="C124" s="12" t="s">
        <v>33</v>
      </c>
      <c r="D124" s="12" t="s">
        <v>20</v>
      </c>
      <c r="E124" s="13" t="s">
        <v>77</v>
      </c>
      <c r="F124" s="13"/>
      <c r="G124" s="22">
        <f>G125</f>
        <v>9124.7</v>
      </c>
    </row>
    <row r="125" spans="1:7" s="18" customFormat="1" ht="17.25" customHeight="1">
      <c r="A125" s="15"/>
      <c r="B125" s="21" t="s">
        <v>83</v>
      </c>
      <c r="C125" s="12" t="s">
        <v>33</v>
      </c>
      <c r="D125" s="12" t="s">
        <v>20</v>
      </c>
      <c r="E125" s="13" t="s">
        <v>77</v>
      </c>
      <c r="F125" s="13" t="s">
        <v>78</v>
      </c>
      <c r="G125" s="22">
        <v>9124.7</v>
      </c>
    </row>
    <row r="126" spans="1:7" s="18" customFormat="1" ht="17.25" customHeight="1" hidden="1">
      <c r="A126" s="15"/>
      <c r="B126" s="21" t="s">
        <v>272</v>
      </c>
      <c r="C126" s="12" t="s">
        <v>33</v>
      </c>
      <c r="D126" s="12" t="s">
        <v>20</v>
      </c>
      <c r="E126" s="13" t="s">
        <v>270</v>
      </c>
      <c r="F126" s="13"/>
      <c r="G126" s="22">
        <f>G127</f>
        <v>0</v>
      </c>
    </row>
    <row r="127" spans="1:7" s="18" customFormat="1" ht="34.5" customHeight="1" hidden="1">
      <c r="A127" s="15"/>
      <c r="B127" s="21" t="s">
        <v>273</v>
      </c>
      <c r="C127" s="12" t="s">
        <v>33</v>
      </c>
      <c r="D127" s="12" t="s">
        <v>20</v>
      </c>
      <c r="E127" s="13" t="s">
        <v>271</v>
      </c>
      <c r="F127" s="13"/>
      <c r="G127" s="22">
        <f>G128</f>
        <v>0</v>
      </c>
    </row>
    <row r="128" spans="1:7" s="18" customFormat="1" ht="17.25" customHeight="1" hidden="1">
      <c r="A128" s="15"/>
      <c r="B128" s="21" t="s">
        <v>83</v>
      </c>
      <c r="C128" s="12" t="s">
        <v>33</v>
      </c>
      <c r="D128" s="12" t="s">
        <v>20</v>
      </c>
      <c r="E128" s="13" t="s">
        <v>271</v>
      </c>
      <c r="F128" s="13" t="s">
        <v>78</v>
      </c>
      <c r="G128" s="22"/>
    </row>
    <row r="129" spans="1:7" s="18" customFormat="1" ht="17.25" customHeight="1" hidden="1">
      <c r="A129" s="15"/>
      <c r="B129" s="21" t="s">
        <v>241</v>
      </c>
      <c r="C129" s="12" t="s">
        <v>33</v>
      </c>
      <c r="D129" s="12" t="s">
        <v>20</v>
      </c>
      <c r="E129" s="13" t="s">
        <v>240</v>
      </c>
      <c r="F129" s="13"/>
      <c r="G129" s="22">
        <f>G130</f>
        <v>0</v>
      </c>
    </row>
    <row r="130" spans="1:7" s="18" customFormat="1" ht="33" customHeight="1" hidden="1">
      <c r="A130" s="15"/>
      <c r="B130" s="21" t="s">
        <v>244</v>
      </c>
      <c r="C130" s="12" t="s">
        <v>33</v>
      </c>
      <c r="D130" s="12" t="s">
        <v>20</v>
      </c>
      <c r="E130" s="13" t="s">
        <v>243</v>
      </c>
      <c r="F130" s="13"/>
      <c r="G130" s="22">
        <f>G131</f>
        <v>0</v>
      </c>
    </row>
    <row r="131" spans="1:7" s="18" customFormat="1" ht="17.25" customHeight="1" hidden="1">
      <c r="A131" s="15"/>
      <c r="B131" s="21" t="s">
        <v>57</v>
      </c>
      <c r="C131" s="12" t="s">
        <v>33</v>
      </c>
      <c r="D131" s="12" t="s">
        <v>20</v>
      </c>
      <c r="E131" s="13" t="s">
        <v>243</v>
      </c>
      <c r="F131" s="13" t="s">
        <v>56</v>
      </c>
      <c r="G131" s="22"/>
    </row>
    <row r="132" spans="1:7" s="18" customFormat="1" ht="17.25" customHeight="1" hidden="1">
      <c r="A132" s="15"/>
      <c r="B132" s="21" t="s">
        <v>14</v>
      </c>
      <c r="C132" s="12" t="s">
        <v>33</v>
      </c>
      <c r="D132" s="12" t="s">
        <v>20</v>
      </c>
      <c r="E132" s="13" t="s">
        <v>183</v>
      </c>
      <c r="F132" s="13"/>
      <c r="G132" s="22">
        <f>G135+G133</f>
        <v>0</v>
      </c>
    </row>
    <row r="133" spans="1:7" s="18" customFormat="1" ht="65.25" customHeight="1" hidden="1">
      <c r="A133" s="15"/>
      <c r="B133" s="21" t="s">
        <v>155</v>
      </c>
      <c r="C133" s="12" t="s">
        <v>33</v>
      </c>
      <c r="D133" s="12" t="s">
        <v>20</v>
      </c>
      <c r="E133" s="13" t="s">
        <v>153</v>
      </c>
      <c r="F133" s="13"/>
      <c r="G133" s="22">
        <f>G134</f>
        <v>0</v>
      </c>
    </row>
    <row r="134" spans="1:7" s="18" customFormat="1" ht="17.25" customHeight="1" hidden="1">
      <c r="A134" s="15"/>
      <c r="B134" s="21" t="s">
        <v>89</v>
      </c>
      <c r="C134" s="12" t="s">
        <v>33</v>
      </c>
      <c r="D134" s="12" t="s">
        <v>20</v>
      </c>
      <c r="E134" s="13" t="s">
        <v>153</v>
      </c>
      <c r="F134" s="13" t="s">
        <v>90</v>
      </c>
      <c r="G134" s="22">
        <v>0</v>
      </c>
    </row>
    <row r="135" spans="1:7" s="18" customFormat="1" ht="17.25" customHeight="1" hidden="1">
      <c r="A135" s="15"/>
      <c r="B135" s="21" t="s">
        <v>122</v>
      </c>
      <c r="C135" s="12" t="s">
        <v>33</v>
      </c>
      <c r="D135" s="12" t="s">
        <v>20</v>
      </c>
      <c r="E135" s="13" t="s">
        <v>184</v>
      </c>
      <c r="F135" s="13"/>
      <c r="G135" s="22">
        <f>G137+G136</f>
        <v>0</v>
      </c>
    </row>
    <row r="136" spans="1:7" s="18" customFormat="1" ht="17.25" customHeight="1" hidden="1">
      <c r="A136" s="15"/>
      <c r="B136" s="21" t="s">
        <v>57</v>
      </c>
      <c r="C136" s="12" t="s">
        <v>33</v>
      </c>
      <c r="D136" s="12" t="s">
        <v>20</v>
      </c>
      <c r="E136" s="13" t="s">
        <v>184</v>
      </c>
      <c r="F136" s="13" t="s">
        <v>56</v>
      </c>
      <c r="G136" s="22"/>
    </row>
    <row r="137" spans="1:7" s="18" customFormat="1" ht="17.25" customHeight="1" hidden="1">
      <c r="A137" s="15"/>
      <c r="B137" s="21" t="s">
        <v>130</v>
      </c>
      <c r="C137" s="12" t="s">
        <v>33</v>
      </c>
      <c r="D137" s="12" t="s">
        <v>20</v>
      </c>
      <c r="E137" s="13" t="s">
        <v>184</v>
      </c>
      <c r="F137" s="13" t="s">
        <v>131</v>
      </c>
      <c r="G137" s="22"/>
    </row>
    <row r="138" spans="1:7" s="18" customFormat="1" ht="17.25" customHeight="1" hidden="1">
      <c r="A138" s="15"/>
      <c r="B138" s="21" t="s">
        <v>141</v>
      </c>
      <c r="C138" s="12" t="s">
        <v>33</v>
      </c>
      <c r="D138" s="12" t="s">
        <v>20</v>
      </c>
      <c r="E138" s="13" t="s">
        <v>139</v>
      </c>
      <c r="F138" s="13"/>
      <c r="G138" s="31">
        <f>G139</f>
        <v>0</v>
      </c>
    </row>
    <row r="139" spans="1:7" s="18" customFormat="1" ht="35.25" customHeight="1" hidden="1">
      <c r="A139" s="15"/>
      <c r="B139" s="21" t="s">
        <v>159</v>
      </c>
      <c r="C139" s="12" t="s">
        <v>33</v>
      </c>
      <c r="D139" s="12" t="s">
        <v>20</v>
      </c>
      <c r="E139" s="13" t="s">
        <v>158</v>
      </c>
      <c r="F139" s="13"/>
      <c r="G139" s="31">
        <f>G140</f>
        <v>0</v>
      </c>
    </row>
    <row r="140" spans="1:7" s="18" customFormat="1" ht="33.75" customHeight="1" hidden="1">
      <c r="A140" s="15"/>
      <c r="B140" s="21" t="s">
        <v>144</v>
      </c>
      <c r="C140" s="12" t="s">
        <v>33</v>
      </c>
      <c r="D140" s="12" t="s">
        <v>20</v>
      </c>
      <c r="E140" s="13" t="s">
        <v>158</v>
      </c>
      <c r="F140" s="13" t="s">
        <v>143</v>
      </c>
      <c r="G140" s="31"/>
    </row>
    <row r="141" spans="1:7" s="18" customFormat="1" ht="17.25" customHeight="1">
      <c r="A141" s="15"/>
      <c r="B141" s="21" t="s">
        <v>85</v>
      </c>
      <c r="C141" s="12" t="s">
        <v>33</v>
      </c>
      <c r="D141" s="12" t="s">
        <v>24</v>
      </c>
      <c r="E141" s="13"/>
      <c r="F141" s="13"/>
      <c r="G141" s="22">
        <f>G142+G153+G146+G170</f>
        <v>65139.00000000001</v>
      </c>
    </row>
    <row r="142" spans="1:7" s="18" customFormat="1" ht="31.5" hidden="1">
      <c r="A142" s="15"/>
      <c r="B142" s="21" t="s">
        <v>75</v>
      </c>
      <c r="C142" s="12" t="s">
        <v>33</v>
      </c>
      <c r="D142" s="12" t="s">
        <v>24</v>
      </c>
      <c r="E142" s="13" t="s">
        <v>34</v>
      </c>
      <c r="F142" s="13"/>
      <c r="G142" s="22">
        <f>G143</f>
        <v>0</v>
      </c>
    </row>
    <row r="143" spans="1:7" s="18" customFormat="1" ht="15.75" customHeight="1" hidden="1">
      <c r="A143" s="15"/>
      <c r="B143" s="21" t="s">
        <v>35</v>
      </c>
      <c r="C143" s="12" t="s">
        <v>33</v>
      </c>
      <c r="D143" s="12" t="s">
        <v>24</v>
      </c>
      <c r="E143" s="13" t="s">
        <v>76</v>
      </c>
      <c r="F143" s="13"/>
      <c r="G143" s="22">
        <f>G144</f>
        <v>0</v>
      </c>
    </row>
    <row r="144" spans="1:7" s="18" customFormat="1" ht="50.25" customHeight="1" hidden="1">
      <c r="A144" s="15"/>
      <c r="B144" s="21" t="s">
        <v>84</v>
      </c>
      <c r="C144" s="12" t="s">
        <v>33</v>
      </c>
      <c r="D144" s="12" t="s">
        <v>24</v>
      </c>
      <c r="E144" s="13" t="s">
        <v>77</v>
      </c>
      <c r="F144" s="13"/>
      <c r="G144" s="22">
        <f>G145</f>
        <v>0</v>
      </c>
    </row>
    <row r="145" spans="1:7" s="18" customFormat="1" ht="17.25" customHeight="1" hidden="1">
      <c r="A145" s="15"/>
      <c r="B145" s="21" t="s">
        <v>83</v>
      </c>
      <c r="C145" s="12" t="s">
        <v>33</v>
      </c>
      <c r="D145" s="12" t="s">
        <v>24</v>
      </c>
      <c r="E145" s="13" t="s">
        <v>77</v>
      </c>
      <c r="F145" s="13" t="s">
        <v>78</v>
      </c>
      <c r="G145" s="22"/>
    </row>
    <row r="146" spans="1:7" s="18" customFormat="1" ht="17.25" customHeight="1" hidden="1">
      <c r="A146" s="15"/>
      <c r="B146" s="21" t="s">
        <v>241</v>
      </c>
      <c r="C146" s="12" t="s">
        <v>33</v>
      </c>
      <c r="D146" s="12" t="s">
        <v>24</v>
      </c>
      <c r="E146" s="13" t="s">
        <v>240</v>
      </c>
      <c r="F146" s="13"/>
      <c r="G146" s="22">
        <f>G147+G149+G151</f>
        <v>0</v>
      </c>
    </row>
    <row r="147" spans="1:7" s="18" customFormat="1" ht="50.25" customHeight="1" hidden="1">
      <c r="A147" s="15"/>
      <c r="B147" s="21" t="s">
        <v>245</v>
      </c>
      <c r="C147" s="12" t="s">
        <v>33</v>
      </c>
      <c r="D147" s="12" t="s">
        <v>24</v>
      </c>
      <c r="E147" s="13" t="s">
        <v>242</v>
      </c>
      <c r="F147" s="13"/>
      <c r="G147" s="22">
        <f>G148</f>
        <v>0</v>
      </c>
    </row>
    <row r="148" spans="1:7" s="18" customFormat="1" ht="17.25" customHeight="1" hidden="1">
      <c r="A148" s="15"/>
      <c r="B148" s="21" t="s">
        <v>57</v>
      </c>
      <c r="C148" s="12" t="s">
        <v>33</v>
      </c>
      <c r="D148" s="12" t="s">
        <v>24</v>
      </c>
      <c r="E148" s="13" t="s">
        <v>242</v>
      </c>
      <c r="F148" s="13" t="s">
        <v>56</v>
      </c>
      <c r="G148" s="22"/>
    </row>
    <row r="149" spans="1:7" s="18" customFormat="1" ht="45.75" customHeight="1" hidden="1">
      <c r="A149" s="15"/>
      <c r="B149" s="21"/>
      <c r="C149" s="12" t="s">
        <v>33</v>
      </c>
      <c r="D149" s="12" t="s">
        <v>24</v>
      </c>
      <c r="E149" s="13" t="s">
        <v>243</v>
      </c>
      <c r="F149" s="13"/>
      <c r="G149" s="22">
        <f>G150</f>
        <v>0</v>
      </c>
    </row>
    <row r="150" spans="1:7" s="18" customFormat="1" ht="17.25" customHeight="1" hidden="1">
      <c r="A150" s="15"/>
      <c r="B150" s="21" t="s">
        <v>57</v>
      </c>
      <c r="C150" s="12" t="s">
        <v>33</v>
      </c>
      <c r="D150" s="12" t="s">
        <v>24</v>
      </c>
      <c r="E150" s="13" t="s">
        <v>243</v>
      </c>
      <c r="F150" s="13" t="s">
        <v>56</v>
      </c>
      <c r="G150" s="22"/>
    </row>
    <row r="151" spans="1:7" s="18" customFormat="1" ht="45.75" customHeight="1" hidden="1">
      <c r="A151" s="15"/>
      <c r="B151" s="21" t="s">
        <v>247</v>
      </c>
      <c r="C151" s="12" t="s">
        <v>33</v>
      </c>
      <c r="D151" s="12" t="s">
        <v>24</v>
      </c>
      <c r="E151" s="13" t="s">
        <v>246</v>
      </c>
      <c r="F151" s="13"/>
      <c r="G151" s="22">
        <f>G152</f>
        <v>0</v>
      </c>
    </row>
    <row r="152" spans="1:7" s="18" customFormat="1" ht="17.25" customHeight="1" hidden="1">
      <c r="A152" s="15"/>
      <c r="B152" s="21" t="s">
        <v>57</v>
      </c>
      <c r="C152" s="12" t="s">
        <v>33</v>
      </c>
      <c r="D152" s="12" t="s">
        <v>24</v>
      </c>
      <c r="E152" s="13" t="s">
        <v>246</v>
      </c>
      <c r="F152" s="13" t="s">
        <v>56</v>
      </c>
      <c r="G152" s="22"/>
    </row>
    <row r="153" spans="1:7" s="18" customFormat="1" ht="17.25" customHeight="1">
      <c r="A153" s="15"/>
      <c r="B153" s="21" t="s">
        <v>85</v>
      </c>
      <c r="C153" s="12" t="s">
        <v>33</v>
      </c>
      <c r="D153" s="12" t="s">
        <v>24</v>
      </c>
      <c r="E153" s="13" t="s">
        <v>86</v>
      </c>
      <c r="F153" s="13"/>
      <c r="G153" s="22">
        <f>G154+G157+G159+G161+G163</f>
        <v>65139.00000000001</v>
      </c>
    </row>
    <row r="154" spans="1:7" s="18" customFormat="1" ht="15.75">
      <c r="A154" s="15"/>
      <c r="B154" s="21" t="s">
        <v>88</v>
      </c>
      <c r="C154" s="12" t="s">
        <v>33</v>
      </c>
      <c r="D154" s="12" t="s">
        <v>24</v>
      </c>
      <c r="E154" s="13" t="s">
        <v>87</v>
      </c>
      <c r="F154" s="13"/>
      <c r="G154" s="22">
        <f>G155+G156</f>
        <v>8115</v>
      </c>
    </row>
    <row r="155" spans="1:7" s="18" customFormat="1" ht="15.75">
      <c r="A155" s="15"/>
      <c r="B155" s="21" t="s">
        <v>57</v>
      </c>
      <c r="C155" s="12" t="s">
        <v>33</v>
      </c>
      <c r="D155" s="12" t="s">
        <v>24</v>
      </c>
      <c r="E155" s="13" t="s">
        <v>87</v>
      </c>
      <c r="F155" s="13" t="s">
        <v>56</v>
      </c>
      <c r="G155" s="22">
        <f>5399+1716+1000</f>
        <v>8115</v>
      </c>
    </row>
    <row r="156" spans="1:7" s="18" customFormat="1" ht="15.75" hidden="1">
      <c r="A156" s="15"/>
      <c r="B156" s="21" t="s">
        <v>83</v>
      </c>
      <c r="C156" s="12" t="s">
        <v>33</v>
      </c>
      <c r="D156" s="12" t="s">
        <v>24</v>
      </c>
      <c r="E156" s="13" t="s">
        <v>87</v>
      </c>
      <c r="F156" s="13" t="s">
        <v>78</v>
      </c>
      <c r="G156" s="31"/>
    </row>
    <row r="157" spans="1:7" s="18" customFormat="1" ht="47.25">
      <c r="A157" s="15"/>
      <c r="B157" s="21" t="s">
        <v>92</v>
      </c>
      <c r="C157" s="12" t="s">
        <v>33</v>
      </c>
      <c r="D157" s="12" t="s">
        <v>24</v>
      </c>
      <c r="E157" s="13" t="s">
        <v>91</v>
      </c>
      <c r="F157" s="13"/>
      <c r="G157" s="22">
        <f>G158</f>
        <v>35083.100000000006</v>
      </c>
    </row>
    <row r="158" spans="1:7" s="18" customFormat="1" ht="15.75">
      <c r="A158" s="15"/>
      <c r="B158" s="21" t="s">
        <v>57</v>
      </c>
      <c r="C158" s="12" t="s">
        <v>33</v>
      </c>
      <c r="D158" s="12" t="s">
        <v>24</v>
      </c>
      <c r="E158" s="13" t="s">
        <v>91</v>
      </c>
      <c r="F158" s="13" t="s">
        <v>56</v>
      </c>
      <c r="G158" s="22">
        <f>1175.2+586.3+819.9+286.7+166.7+328.3+3706.4+5136.9+332.2+1356.8+461.2+4866.9+1275.9+1031.5+1502.7+610.7+10000-461.2+1400+500</f>
        <v>35083.100000000006</v>
      </c>
    </row>
    <row r="159" spans="1:7" s="18" customFormat="1" ht="15.75">
      <c r="A159" s="15"/>
      <c r="B159" s="21" t="s">
        <v>94</v>
      </c>
      <c r="C159" s="12" t="s">
        <v>33</v>
      </c>
      <c r="D159" s="12" t="s">
        <v>24</v>
      </c>
      <c r="E159" s="13" t="s">
        <v>93</v>
      </c>
      <c r="F159" s="13"/>
      <c r="G159" s="22">
        <f>G160</f>
        <v>7963.300000000001</v>
      </c>
    </row>
    <row r="160" spans="1:7" s="18" customFormat="1" ht="15.75">
      <c r="A160" s="15"/>
      <c r="B160" s="21" t="s">
        <v>57</v>
      </c>
      <c r="C160" s="12" t="s">
        <v>33</v>
      </c>
      <c r="D160" s="12" t="s">
        <v>24</v>
      </c>
      <c r="E160" s="13" t="s">
        <v>93</v>
      </c>
      <c r="F160" s="13" t="s">
        <v>56</v>
      </c>
      <c r="G160" s="22">
        <f>5548.5+2679.6+2414.8-2679.6</f>
        <v>7963.300000000001</v>
      </c>
    </row>
    <row r="161" spans="1:7" s="18" customFormat="1" ht="15.75" hidden="1">
      <c r="A161" s="15"/>
      <c r="B161" s="21" t="s">
        <v>96</v>
      </c>
      <c r="C161" s="12" t="s">
        <v>33</v>
      </c>
      <c r="D161" s="12" t="s">
        <v>24</v>
      </c>
      <c r="E161" s="13" t="s">
        <v>95</v>
      </c>
      <c r="F161" s="13"/>
      <c r="G161" s="31">
        <f>G162</f>
        <v>0</v>
      </c>
    </row>
    <row r="162" spans="1:7" s="18" customFormat="1" ht="15.75" hidden="1">
      <c r="A162" s="15"/>
      <c r="B162" s="21" t="s">
        <v>57</v>
      </c>
      <c r="C162" s="12" t="s">
        <v>33</v>
      </c>
      <c r="D162" s="12" t="s">
        <v>24</v>
      </c>
      <c r="E162" s="13" t="s">
        <v>95</v>
      </c>
      <c r="F162" s="13" t="s">
        <v>56</v>
      </c>
      <c r="G162" s="31">
        <f>1172-1172</f>
        <v>0</v>
      </c>
    </row>
    <row r="163" spans="1:7" s="18" customFormat="1" ht="31.5">
      <c r="A163" s="15"/>
      <c r="B163" s="21" t="s">
        <v>98</v>
      </c>
      <c r="C163" s="12" t="s">
        <v>33</v>
      </c>
      <c r="D163" s="12" t="s">
        <v>24</v>
      </c>
      <c r="E163" s="13" t="s">
        <v>97</v>
      </c>
      <c r="F163" s="13"/>
      <c r="G163" s="22">
        <f>G164+G165</f>
        <v>13977.6</v>
      </c>
    </row>
    <row r="164" spans="1:7" s="18" customFormat="1" ht="15.75" hidden="1">
      <c r="A164" s="15"/>
      <c r="B164" s="21" t="s">
        <v>89</v>
      </c>
      <c r="C164" s="12" t="s">
        <v>33</v>
      </c>
      <c r="D164" s="12" t="s">
        <v>24</v>
      </c>
      <c r="E164" s="13" t="s">
        <v>97</v>
      </c>
      <c r="F164" s="13" t="s">
        <v>90</v>
      </c>
      <c r="G164" s="31"/>
    </row>
    <row r="165" spans="1:7" s="18" customFormat="1" ht="15.75">
      <c r="A165" s="15"/>
      <c r="B165" s="21" t="s">
        <v>57</v>
      </c>
      <c r="C165" s="12" t="s">
        <v>33</v>
      </c>
      <c r="D165" s="12" t="s">
        <v>24</v>
      </c>
      <c r="E165" s="13" t="s">
        <v>97</v>
      </c>
      <c r="F165" s="13" t="s">
        <v>56</v>
      </c>
      <c r="G165" s="22">
        <f>633.2+1515.1+477.2+673.4+2455.6+1733.5+742.9+1560.3+453.6+592+2679.6+461.2</f>
        <v>13977.6</v>
      </c>
    </row>
    <row r="166" spans="1:7" s="18" customFormat="1" ht="31.5" hidden="1">
      <c r="A166" s="15"/>
      <c r="B166" s="21" t="s">
        <v>166</v>
      </c>
      <c r="C166" s="12" t="s">
        <v>33</v>
      </c>
      <c r="D166" s="12" t="s">
        <v>33</v>
      </c>
      <c r="E166" s="13"/>
      <c r="F166" s="13"/>
      <c r="G166" s="31">
        <f>G167</f>
        <v>0</v>
      </c>
    </row>
    <row r="167" spans="1:7" s="18" customFormat="1" ht="47.25" hidden="1">
      <c r="A167" s="15"/>
      <c r="B167" s="21" t="s">
        <v>164</v>
      </c>
      <c r="C167" s="12" t="s">
        <v>33</v>
      </c>
      <c r="D167" s="12" t="s">
        <v>33</v>
      </c>
      <c r="E167" s="13" t="s">
        <v>163</v>
      </c>
      <c r="F167" s="13"/>
      <c r="G167" s="31">
        <f>G168</f>
        <v>0</v>
      </c>
    </row>
    <row r="168" spans="1:7" s="18" customFormat="1" ht="19.5" customHeight="1" hidden="1">
      <c r="A168" s="15"/>
      <c r="B168" s="21" t="s">
        <v>167</v>
      </c>
      <c r="C168" s="12" t="s">
        <v>33</v>
      </c>
      <c r="D168" s="12" t="s">
        <v>33</v>
      </c>
      <c r="E168" s="13" t="s">
        <v>168</v>
      </c>
      <c r="F168" s="13"/>
      <c r="G168" s="31">
        <f>G169</f>
        <v>0</v>
      </c>
    </row>
    <row r="169" spans="1:7" s="18" customFormat="1" ht="47.25" hidden="1">
      <c r="A169" s="15"/>
      <c r="B169" s="21" t="s">
        <v>169</v>
      </c>
      <c r="C169" s="12" t="s">
        <v>33</v>
      </c>
      <c r="D169" s="12" t="s">
        <v>33</v>
      </c>
      <c r="E169" s="13" t="s">
        <v>168</v>
      </c>
      <c r="F169" s="13" t="s">
        <v>170</v>
      </c>
      <c r="G169" s="31"/>
    </row>
    <row r="170" spans="1:7" s="18" customFormat="1" ht="15.75" hidden="1">
      <c r="A170" s="15"/>
      <c r="B170" s="21" t="s">
        <v>209</v>
      </c>
      <c r="C170" s="12" t="s">
        <v>33</v>
      </c>
      <c r="D170" s="12" t="s">
        <v>24</v>
      </c>
      <c r="E170" s="13" t="s">
        <v>207</v>
      </c>
      <c r="F170" s="13"/>
      <c r="G170" s="31">
        <f>G171</f>
        <v>0</v>
      </c>
    </row>
    <row r="171" spans="1:7" s="18" customFormat="1" ht="47.25" hidden="1">
      <c r="A171" s="15"/>
      <c r="B171" s="21" t="s">
        <v>210</v>
      </c>
      <c r="C171" s="12" t="s">
        <v>33</v>
      </c>
      <c r="D171" s="12" t="s">
        <v>24</v>
      </c>
      <c r="E171" s="13" t="s">
        <v>208</v>
      </c>
      <c r="F171" s="13"/>
      <c r="G171" s="31">
        <f>G172</f>
        <v>0</v>
      </c>
    </row>
    <row r="172" spans="1:7" s="18" customFormat="1" ht="15.75" hidden="1">
      <c r="A172" s="15"/>
      <c r="B172" s="21" t="s">
        <v>57</v>
      </c>
      <c r="C172" s="12" t="s">
        <v>33</v>
      </c>
      <c r="D172" s="12" t="s">
        <v>24</v>
      </c>
      <c r="E172" s="13" t="s">
        <v>208</v>
      </c>
      <c r="F172" s="13" t="s">
        <v>56</v>
      </c>
      <c r="G172" s="31"/>
    </row>
    <row r="173" spans="1:7" s="18" customFormat="1" ht="15.75">
      <c r="A173" s="15"/>
      <c r="B173" s="21" t="s">
        <v>15</v>
      </c>
      <c r="C173" s="12" t="s">
        <v>36</v>
      </c>
      <c r="D173" s="12"/>
      <c r="E173" s="13"/>
      <c r="F173" s="13"/>
      <c r="G173" s="22">
        <f>G174</f>
        <v>578</v>
      </c>
    </row>
    <row r="174" spans="1:7" s="18" customFormat="1" ht="15.75">
      <c r="A174" s="15"/>
      <c r="B174" s="21" t="s">
        <v>16</v>
      </c>
      <c r="C174" s="12" t="s">
        <v>36</v>
      </c>
      <c r="D174" s="12" t="s">
        <v>36</v>
      </c>
      <c r="E174" s="13"/>
      <c r="F174" s="13"/>
      <c r="G174" s="22">
        <f>G179+G175</f>
        <v>578</v>
      </c>
    </row>
    <row r="175" spans="1:7" s="18" customFormat="1" ht="31.5" hidden="1">
      <c r="A175" s="15"/>
      <c r="B175" s="21" t="s">
        <v>75</v>
      </c>
      <c r="C175" s="12" t="s">
        <v>36</v>
      </c>
      <c r="D175" s="12" t="s">
        <v>36</v>
      </c>
      <c r="E175" s="13" t="s">
        <v>34</v>
      </c>
      <c r="F175" s="13"/>
      <c r="G175" s="22">
        <f>G176</f>
        <v>0</v>
      </c>
    </row>
    <row r="176" spans="1:7" s="18" customFormat="1" ht="78.75" hidden="1">
      <c r="A176" s="15"/>
      <c r="B176" s="21" t="s">
        <v>79</v>
      </c>
      <c r="C176" s="12" t="s">
        <v>36</v>
      </c>
      <c r="D176" s="12" t="s">
        <v>36</v>
      </c>
      <c r="E176" s="13" t="s">
        <v>81</v>
      </c>
      <c r="F176" s="13"/>
      <c r="G176" s="22">
        <f>G177</f>
        <v>0</v>
      </c>
    </row>
    <row r="177" spans="1:7" s="18" customFormat="1" ht="47.25" hidden="1">
      <c r="A177" s="15"/>
      <c r="B177" s="21" t="s">
        <v>80</v>
      </c>
      <c r="C177" s="12" t="s">
        <v>36</v>
      </c>
      <c r="D177" s="12" t="s">
        <v>36</v>
      </c>
      <c r="E177" s="13" t="s">
        <v>82</v>
      </c>
      <c r="F177" s="13"/>
      <c r="G177" s="22">
        <f>G178</f>
        <v>0</v>
      </c>
    </row>
    <row r="178" spans="1:7" s="18" customFormat="1" ht="15.75" hidden="1">
      <c r="A178" s="15"/>
      <c r="B178" s="21" t="s">
        <v>83</v>
      </c>
      <c r="C178" s="12" t="s">
        <v>36</v>
      </c>
      <c r="D178" s="12" t="s">
        <v>36</v>
      </c>
      <c r="E178" s="13" t="s">
        <v>82</v>
      </c>
      <c r="F178" s="13" t="s">
        <v>78</v>
      </c>
      <c r="G178" s="22"/>
    </row>
    <row r="179" spans="1:7" s="18" customFormat="1" ht="15.75">
      <c r="A179" s="15"/>
      <c r="B179" s="21" t="s">
        <v>37</v>
      </c>
      <c r="C179" s="12" t="s">
        <v>36</v>
      </c>
      <c r="D179" s="12" t="s">
        <v>36</v>
      </c>
      <c r="E179" s="12" t="s">
        <v>38</v>
      </c>
      <c r="F179" s="13"/>
      <c r="G179" s="22">
        <f>G180</f>
        <v>578</v>
      </c>
    </row>
    <row r="180" spans="1:7" s="18" customFormat="1" ht="15.75">
      <c r="A180" s="15"/>
      <c r="B180" s="16" t="s">
        <v>39</v>
      </c>
      <c r="C180" s="12" t="s">
        <v>36</v>
      </c>
      <c r="D180" s="12" t="s">
        <v>36</v>
      </c>
      <c r="E180" s="12" t="s">
        <v>99</v>
      </c>
      <c r="F180" s="12"/>
      <c r="G180" s="17">
        <f>G181+G182</f>
        <v>578</v>
      </c>
    </row>
    <row r="181" spans="1:7" s="18" customFormat="1" ht="18" customHeight="1">
      <c r="A181" s="15"/>
      <c r="B181" s="21" t="s">
        <v>226</v>
      </c>
      <c r="C181" s="12" t="s">
        <v>36</v>
      </c>
      <c r="D181" s="12" t="s">
        <v>36</v>
      </c>
      <c r="E181" s="13" t="s">
        <v>99</v>
      </c>
      <c r="F181" s="13" t="s">
        <v>51</v>
      </c>
      <c r="G181" s="22">
        <v>578</v>
      </c>
    </row>
    <row r="182" spans="1:7" s="18" customFormat="1" ht="15.75" hidden="1">
      <c r="A182" s="15"/>
      <c r="B182" s="21" t="s">
        <v>101</v>
      </c>
      <c r="C182" s="12" t="s">
        <v>36</v>
      </c>
      <c r="D182" s="12" t="s">
        <v>36</v>
      </c>
      <c r="E182" s="13" t="s">
        <v>99</v>
      </c>
      <c r="F182" s="13" t="s">
        <v>100</v>
      </c>
      <c r="G182" s="31"/>
    </row>
    <row r="183" spans="1:7" s="18" customFormat="1" ht="15" customHeight="1">
      <c r="A183" s="15"/>
      <c r="B183" s="21" t="s">
        <v>227</v>
      </c>
      <c r="C183" s="12" t="s">
        <v>40</v>
      </c>
      <c r="D183" s="12"/>
      <c r="E183" s="13"/>
      <c r="F183" s="13"/>
      <c r="G183" s="22">
        <f>G184</f>
        <v>13019.500000000002</v>
      </c>
    </row>
    <row r="184" spans="1:7" s="18" customFormat="1" ht="15.75">
      <c r="A184" s="15"/>
      <c r="B184" s="21" t="s">
        <v>17</v>
      </c>
      <c r="C184" s="12" t="s">
        <v>40</v>
      </c>
      <c r="D184" s="12" t="s">
        <v>19</v>
      </c>
      <c r="E184" s="13"/>
      <c r="F184" s="13"/>
      <c r="G184" s="22">
        <f>G185+G189+G193+G197</f>
        <v>13019.500000000002</v>
      </c>
    </row>
    <row r="185" spans="1:7" s="18" customFormat="1" ht="31.5">
      <c r="A185" s="15"/>
      <c r="B185" s="21" t="s">
        <v>103</v>
      </c>
      <c r="C185" s="12" t="s">
        <v>40</v>
      </c>
      <c r="D185" s="12" t="s">
        <v>19</v>
      </c>
      <c r="E185" s="13" t="s">
        <v>102</v>
      </c>
      <c r="F185" s="13"/>
      <c r="G185" s="22">
        <f>G186</f>
        <v>8673.800000000001</v>
      </c>
    </row>
    <row r="186" spans="1:7" s="18" customFormat="1" ht="17.25" customHeight="1">
      <c r="A186" s="15"/>
      <c r="B186" s="21" t="s">
        <v>105</v>
      </c>
      <c r="C186" s="12" t="s">
        <v>40</v>
      </c>
      <c r="D186" s="12" t="s">
        <v>19</v>
      </c>
      <c r="E186" s="13" t="s">
        <v>104</v>
      </c>
      <c r="F186" s="13"/>
      <c r="G186" s="22">
        <f>G187</f>
        <v>8673.800000000001</v>
      </c>
    </row>
    <row r="187" spans="1:7" s="18" customFormat="1" ht="32.25" customHeight="1">
      <c r="A187" s="15"/>
      <c r="B187" s="21" t="s">
        <v>218</v>
      </c>
      <c r="C187" s="12" t="s">
        <v>40</v>
      </c>
      <c r="D187" s="12" t="s">
        <v>19</v>
      </c>
      <c r="E187" s="13" t="s">
        <v>228</v>
      </c>
      <c r="F187" s="13"/>
      <c r="G187" s="22">
        <f>G188</f>
        <v>8673.800000000001</v>
      </c>
    </row>
    <row r="188" spans="1:7" s="18" customFormat="1" ht="47.25">
      <c r="A188" s="15"/>
      <c r="B188" s="21" t="s">
        <v>229</v>
      </c>
      <c r="C188" s="12" t="s">
        <v>40</v>
      </c>
      <c r="D188" s="12" t="s">
        <v>19</v>
      </c>
      <c r="E188" s="13" t="s">
        <v>228</v>
      </c>
      <c r="F188" s="13" t="s">
        <v>230</v>
      </c>
      <c r="G188" s="22">
        <f>7614.1+1059.7</f>
        <v>8673.800000000001</v>
      </c>
    </row>
    <row r="189" spans="1:7" s="18" customFormat="1" ht="15.75">
      <c r="A189" s="15"/>
      <c r="B189" s="21" t="s">
        <v>44</v>
      </c>
      <c r="C189" s="12" t="s">
        <v>40</v>
      </c>
      <c r="D189" s="12" t="s">
        <v>19</v>
      </c>
      <c r="E189" s="13" t="s">
        <v>43</v>
      </c>
      <c r="F189" s="13"/>
      <c r="G189" s="22">
        <f>G190</f>
        <v>2081.3</v>
      </c>
    </row>
    <row r="190" spans="1:7" s="18" customFormat="1" ht="32.25" customHeight="1">
      <c r="A190" s="15"/>
      <c r="B190" s="21" t="s">
        <v>28</v>
      </c>
      <c r="C190" s="12" t="s">
        <v>40</v>
      </c>
      <c r="D190" s="12" t="s">
        <v>19</v>
      </c>
      <c r="E190" s="13" t="s">
        <v>106</v>
      </c>
      <c r="F190" s="13"/>
      <c r="G190" s="22">
        <f>G191</f>
        <v>2081.3</v>
      </c>
    </row>
    <row r="191" spans="1:7" s="18" customFormat="1" ht="32.25" customHeight="1">
      <c r="A191" s="15"/>
      <c r="B191" s="21" t="s">
        <v>218</v>
      </c>
      <c r="C191" s="12" t="s">
        <v>40</v>
      </c>
      <c r="D191" s="12" t="s">
        <v>19</v>
      </c>
      <c r="E191" s="13" t="s">
        <v>231</v>
      </c>
      <c r="F191" s="13"/>
      <c r="G191" s="22">
        <f>G192</f>
        <v>2081.3</v>
      </c>
    </row>
    <row r="192" spans="1:7" s="18" customFormat="1" ht="47.25">
      <c r="A192" s="15"/>
      <c r="B192" s="21" t="s">
        <v>229</v>
      </c>
      <c r="C192" s="12" t="s">
        <v>40</v>
      </c>
      <c r="D192" s="12" t="s">
        <v>19</v>
      </c>
      <c r="E192" s="13" t="s">
        <v>231</v>
      </c>
      <c r="F192" s="13" t="s">
        <v>230</v>
      </c>
      <c r="G192" s="22">
        <v>2081.3</v>
      </c>
    </row>
    <row r="193" spans="1:7" s="18" customFormat="1" ht="15" customHeight="1">
      <c r="A193" s="15"/>
      <c r="B193" s="21" t="s">
        <v>109</v>
      </c>
      <c r="C193" s="12" t="s">
        <v>40</v>
      </c>
      <c r="D193" s="12" t="s">
        <v>19</v>
      </c>
      <c r="E193" s="13" t="s">
        <v>107</v>
      </c>
      <c r="F193" s="13"/>
      <c r="G193" s="22">
        <f>G194</f>
        <v>341.8</v>
      </c>
    </row>
    <row r="194" spans="1:7" s="18" customFormat="1" ht="17.25" customHeight="1">
      <c r="A194" s="15"/>
      <c r="B194" s="21" t="s">
        <v>28</v>
      </c>
      <c r="C194" s="12" t="s">
        <v>40</v>
      </c>
      <c r="D194" s="12" t="s">
        <v>19</v>
      </c>
      <c r="E194" s="13" t="s">
        <v>108</v>
      </c>
      <c r="F194" s="13"/>
      <c r="G194" s="22">
        <f>G195</f>
        <v>341.8</v>
      </c>
    </row>
    <row r="195" spans="1:7" s="18" customFormat="1" ht="30.75" customHeight="1">
      <c r="A195" s="15"/>
      <c r="B195" s="21" t="s">
        <v>218</v>
      </c>
      <c r="C195" s="12" t="s">
        <v>40</v>
      </c>
      <c r="D195" s="12" t="s">
        <v>19</v>
      </c>
      <c r="E195" s="13" t="s">
        <v>232</v>
      </c>
      <c r="F195" s="13"/>
      <c r="G195" s="22">
        <f>G196</f>
        <v>341.8</v>
      </c>
    </row>
    <row r="196" spans="1:7" s="18" customFormat="1" ht="46.5" customHeight="1">
      <c r="A196" s="15"/>
      <c r="B196" s="21" t="s">
        <v>229</v>
      </c>
      <c r="C196" s="12" t="s">
        <v>40</v>
      </c>
      <c r="D196" s="12" t="s">
        <v>19</v>
      </c>
      <c r="E196" s="13" t="s">
        <v>232</v>
      </c>
      <c r="F196" s="13" t="s">
        <v>230</v>
      </c>
      <c r="G196" s="22">
        <v>341.8</v>
      </c>
    </row>
    <row r="197" spans="1:7" s="18" customFormat="1" ht="31.5" customHeight="1">
      <c r="A197" s="15"/>
      <c r="B197" s="21" t="s">
        <v>42</v>
      </c>
      <c r="C197" s="12" t="s">
        <v>40</v>
      </c>
      <c r="D197" s="12" t="s">
        <v>19</v>
      </c>
      <c r="E197" s="13" t="s">
        <v>41</v>
      </c>
      <c r="F197" s="13"/>
      <c r="G197" s="22">
        <f>G198</f>
        <v>1922.6</v>
      </c>
    </row>
    <row r="198" spans="1:7" s="18" customFormat="1" ht="31.5">
      <c r="A198" s="15"/>
      <c r="B198" s="21" t="s">
        <v>128</v>
      </c>
      <c r="C198" s="12" t="s">
        <v>40</v>
      </c>
      <c r="D198" s="12" t="s">
        <v>19</v>
      </c>
      <c r="E198" s="13" t="s">
        <v>129</v>
      </c>
      <c r="F198" s="13"/>
      <c r="G198" s="22">
        <f>G199</f>
        <v>1922.6</v>
      </c>
    </row>
    <row r="199" spans="1:7" s="18" customFormat="1" ht="16.5" customHeight="1">
      <c r="A199" s="15"/>
      <c r="B199" s="21" t="s">
        <v>57</v>
      </c>
      <c r="C199" s="12" t="s">
        <v>40</v>
      </c>
      <c r="D199" s="12" t="s">
        <v>19</v>
      </c>
      <c r="E199" s="13" t="s">
        <v>129</v>
      </c>
      <c r="F199" s="13" t="s">
        <v>56</v>
      </c>
      <c r="G199" s="22">
        <f>362+288+272.6+1000</f>
        <v>1922.6</v>
      </c>
    </row>
    <row r="200" spans="1:7" s="18" customFormat="1" ht="15.75">
      <c r="A200" s="15"/>
      <c r="B200" s="21" t="s">
        <v>126</v>
      </c>
      <c r="C200" s="12" t="s">
        <v>29</v>
      </c>
      <c r="D200" s="12"/>
      <c r="E200" s="13"/>
      <c r="F200" s="13"/>
      <c r="G200" s="22">
        <f>G201</f>
        <v>148</v>
      </c>
    </row>
    <row r="201" spans="1:7" s="18" customFormat="1" ht="15.75">
      <c r="A201" s="15"/>
      <c r="B201" s="21" t="s">
        <v>127</v>
      </c>
      <c r="C201" s="12" t="s">
        <v>29</v>
      </c>
      <c r="D201" s="12" t="s">
        <v>24</v>
      </c>
      <c r="E201" s="13"/>
      <c r="F201" s="13"/>
      <c r="G201" s="22">
        <f>G217+G202+G208+G214</f>
        <v>148</v>
      </c>
    </row>
    <row r="202" spans="1:7" s="18" customFormat="1" ht="31.5" hidden="1">
      <c r="A202" s="15"/>
      <c r="B202" s="21" t="s">
        <v>189</v>
      </c>
      <c r="C202" s="12" t="s">
        <v>29</v>
      </c>
      <c r="D202" s="12" t="s">
        <v>24</v>
      </c>
      <c r="E202" s="13" t="s">
        <v>190</v>
      </c>
      <c r="F202" s="13"/>
      <c r="G202" s="22">
        <f>G203</f>
        <v>0</v>
      </c>
    </row>
    <row r="203" spans="1:7" s="18" customFormat="1" ht="15.75" hidden="1">
      <c r="A203" s="15"/>
      <c r="B203" s="21" t="s">
        <v>191</v>
      </c>
      <c r="C203" s="12" t="s">
        <v>29</v>
      </c>
      <c r="D203" s="12" t="s">
        <v>24</v>
      </c>
      <c r="E203" s="13" t="s">
        <v>192</v>
      </c>
      <c r="F203" s="13"/>
      <c r="G203" s="22">
        <f>G204+G206+G212</f>
        <v>0</v>
      </c>
    </row>
    <row r="204" spans="1:7" s="18" customFormat="1" ht="31.5" hidden="1">
      <c r="A204" s="15"/>
      <c r="B204" s="21" t="s">
        <v>249</v>
      </c>
      <c r="C204" s="12" t="s">
        <v>29</v>
      </c>
      <c r="D204" s="12" t="s">
        <v>24</v>
      </c>
      <c r="E204" s="13" t="s">
        <v>248</v>
      </c>
      <c r="F204" s="13"/>
      <c r="G204" s="22">
        <f>G205</f>
        <v>0</v>
      </c>
    </row>
    <row r="205" spans="1:7" s="18" customFormat="1" ht="15.75" hidden="1">
      <c r="A205" s="15"/>
      <c r="B205" s="21" t="s">
        <v>125</v>
      </c>
      <c r="C205" s="12" t="s">
        <v>29</v>
      </c>
      <c r="D205" s="12" t="s">
        <v>24</v>
      </c>
      <c r="E205" s="13" t="s">
        <v>248</v>
      </c>
      <c r="F205" s="13" t="s">
        <v>124</v>
      </c>
      <c r="G205" s="22"/>
    </row>
    <row r="206" spans="1:7" s="18" customFormat="1" ht="16.5" customHeight="1" hidden="1">
      <c r="A206" s="15"/>
      <c r="B206" s="21" t="s">
        <v>251</v>
      </c>
      <c r="C206" s="12" t="s">
        <v>29</v>
      </c>
      <c r="D206" s="12" t="s">
        <v>24</v>
      </c>
      <c r="E206" s="13" t="s">
        <v>250</v>
      </c>
      <c r="F206" s="13"/>
      <c r="G206" s="22">
        <f>G207</f>
        <v>0</v>
      </c>
    </row>
    <row r="207" spans="1:7" s="18" customFormat="1" ht="15.75" hidden="1">
      <c r="A207" s="15"/>
      <c r="B207" s="21" t="s">
        <v>125</v>
      </c>
      <c r="C207" s="12" t="s">
        <v>29</v>
      </c>
      <c r="D207" s="12" t="s">
        <v>24</v>
      </c>
      <c r="E207" s="13" t="s">
        <v>250</v>
      </c>
      <c r="F207" s="13" t="s">
        <v>124</v>
      </c>
      <c r="G207" s="22"/>
    </row>
    <row r="208" spans="1:7" s="18" customFormat="1" ht="15.75" hidden="1">
      <c r="A208" s="15"/>
      <c r="B208" s="21" t="s">
        <v>141</v>
      </c>
      <c r="C208" s="12" t="s">
        <v>29</v>
      </c>
      <c r="D208" s="12" t="s">
        <v>24</v>
      </c>
      <c r="E208" s="13" t="s">
        <v>139</v>
      </c>
      <c r="F208" s="13"/>
      <c r="G208" s="22">
        <f>G209</f>
        <v>0</v>
      </c>
    </row>
    <row r="209" spans="1:7" s="18" customFormat="1" ht="31.5" hidden="1">
      <c r="A209" s="15"/>
      <c r="B209" s="21" t="s">
        <v>203</v>
      </c>
      <c r="C209" s="12" t="s">
        <v>29</v>
      </c>
      <c r="D209" s="12" t="s">
        <v>24</v>
      </c>
      <c r="E209" s="13" t="s">
        <v>204</v>
      </c>
      <c r="F209" s="13"/>
      <c r="G209" s="22">
        <f>G210</f>
        <v>0</v>
      </c>
    </row>
    <row r="210" spans="1:7" s="18" customFormat="1" ht="15.75" hidden="1">
      <c r="A210" s="15"/>
      <c r="B210" s="21" t="s">
        <v>191</v>
      </c>
      <c r="C210" s="12" t="s">
        <v>29</v>
      </c>
      <c r="D210" s="12" t="s">
        <v>24</v>
      </c>
      <c r="E210" s="13" t="s">
        <v>205</v>
      </c>
      <c r="F210" s="13"/>
      <c r="G210" s="22">
        <f>G211</f>
        <v>0</v>
      </c>
    </row>
    <row r="211" spans="1:7" s="18" customFormat="1" ht="15.75" hidden="1">
      <c r="A211" s="15"/>
      <c r="B211" s="21" t="s">
        <v>125</v>
      </c>
      <c r="C211" s="12" t="s">
        <v>29</v>
      </c>
      <c r="D211" s="12" t="s">
        <v>24</v>
      </c>
      <c r="E211" s="13" t="s">
        <v>205</v>
      </c>
      <c r="F211" s="13" t="s">
        <v>124</v>
      </c>
      <c r="G211" s="22"/>
    </row>
    <row r="212" spans="1:7" s="18" customFormat="1" ht="18" customHeight="1" hidden="1">
      <c r="A212" s="15"/>
      <c r="B212" s="21" t="s">
        <v>253</v>
      </c>
      <c r="C212" s="12" t="s">
        <v>29</v>
      </c>
      <c r="D212" s="12" t="s">
        <v>24</v>
      </c>
      <c r="E212" s="13" t="s">
        <v>252</v>
      </c>
      <c r="F212" s="13"/>
      <c r="G212" s="22">
        <f>G213</f>
        <v>0</v>
      </c>
    </row>
    <row r="213" spans="1:7" s="18" customFormat="1" ht="15.75" hidden="1">
      <c r="A213" s="15"/>
      <c r="B213" s="21" t="s">
        <v>125</v>
      </c>
      <c r="C213" s="12" t="s">
        <v>29</v>
      </c>
      <c r="D213" s="12" t="s">
        <v>24</v>
      </c>
      <c r="E213" s="13" t="s">
        <v>252</v>
      </c>
      <c r="F213" s="13" t="s">
        <v>124</v>
      </c>
      <c r="G213" s="22"/>
    </row>
    <row r="214" spans="1:7" s="18" customFormat="1" ht="15.75" hidden="1">
      <c r="A214" s="15"/>
      <c r="B214" s="21" t="s">
        <v>266</v>
      </c>
      <c r="C214" s="12" t="s">
        <v>29</v>
      </c>
      <c r="D214" s="12" t="s">
        <v>24</v>
      </c>
      <c r="E214" s="13" t="s">
        <v>264</v>
      </c>
      <c r="F214" s="13"/>
      <c r="G214" s="22">
        <f>G215</f>
        <v>0</v>
      </c>
    </row>
    <row r="215" spans="1:7" s="18" customFormat="1" ht="63" customHeight="1" hidden="1">
      <c r="A215" s="15"/>
      <c r="B215" s="21" t="s">
        <v>267</v>
      </c>
      <c r="C215" s="12" t="s">
        <v>29</v>
      </c>
      <c r="D215" s="12" t="s">
        <v>24</v>
      </c>
      <c r="E215" s="13" t="s">
        <v>265</v>
      </c>
      <c r="F215" s="13"/>
      <c r="G215" s="22">
        <f>G216</f>
        <v>0</v>
      </c>
    </row>
    <row r="216" spans="1:7" s="18" customFormat="1" ht="15.75" hidden="1">
      <c r="A216" s="15"/>
      <c r="B216" s="21" t="s">
        <v>125</v>
      </c>
      <c r="C216" s="12" t="s">
        <v>29</v>
      </c>
      <c r="D216" s="12" t="s">
        <v>24</v>
      </c>
      <c r="E216" s="13" t="s">
        <v>265</v>
      </c>
      <c r="F216" s="13" t="s">
        <v>124</v>
      </c>
      <c r="G216" s="22"/>
    </row>
    <row r="217" spans="1:7" s="18" customFormat="1" ht="15.75">
      <c r="A217" s="15"/>
      <c r="B217" s="21" t="s">
        <v>64</v>
      </c>
      <c r="C217" s="12" t="s">
        <v>29</v>
      </c>
      <c r="D217" s="12" t="s">
        <v>24</v>
      </c>
      <c r="E217" s="13" t="s">
        <v>63</v>
      </c>
      <c r="F217" s="13"/>
      <c r="G217" s="22">
        <f>G218+G220+G222</f>
        <v>148</v>
      </c>
    </row>
    <row r="218" spans="1:7" s="30" customFormat="1" ht="31.5" hidden="1">
      <c r="A218" s="15"/>
      <c r="B218" s="21" t="s">
        <v>254</v>
      </c>
      <c r="C218" s="12" t="s">
        <v>29</v>
      </c>
      <c r="D218" s="12" t="s">
        <v>24</v>
      </c>
      <c r="E218" s="13" t="s">
        <v>196</v>
      </c>
      <c r="F218" s="13"/>
      <c r="G218" s="22">
        <f>G219</f>
        <v>0</v>
      </c>
    </row>
    <row r="219" spans="1:7" s="30" customFormat="1" ht="15.75" hidden="1">
      <c r="A219" s="15"/>
      <c r="B219" s="21" t="s">
        <v>125</v>
      </c>
      <c r="C219" s="12" t="s">
        <v>29</v>
      </c>
      <c r="D219" s="12" t="s">
        <v>24</v>
      </c>
      <c r="E219" s="13" t="s">
        <v>196</v>
      </c>
      <c r="F219" s="13" t="s">
        <v>124</v>
      </c>
      <c r="G219" s="22"/>
    </row>
    <row r="220" spans="1:7" s="18" customFormat="1" ht="48.75" customHeight="1">
      <c r="A220" s="15"/>
      <c r="B220" s="21" t="s">
        <v>199</v>
      </c>
      <c r="C220" s="12" t="s">
        <v>29</v>
      </c>
      <c r="D220" s="12" t="s">
        <v>24</v>
      </c>
      <c r="E220" s="13" t="s">
        <v>206</v>
      </c>
      <c r="F220" s="13"/>
      <c r="G220" s="22">
        <f>G221</f>
        <v>100</v>
      </c>
    </row>
    <row r="221" spans="1:7" s="18" customFormat="1" ht="15.75">
      <c r="A221" s="15"/>
      <c r="B221" s="21" t="s">
        <v>125</v>
      </c>
      <c r="C221" s="12" t="s">
        <v>29</v>
      </c>
      <c r="D221" s="12" t="s">
        <v>24</v>
      </c>
      <c r="E221" s="13" t="s">
        <v>206</v>
      </c>
      <c r="F221" s="13" t="s">
        <v>124</v>
      </c>
      <c r="G221" s="22">
        <v>100</v>
      </c>
    </row>
    <row r="222" spans="1:7" s="30" customFormat="1" ht="47.25">
      <c r="A222" s="15"/>
      <c r="B222" s="21" t="s">
        <v>200</v>
      </c>
      <c r="C222" s="12" t="s">
        <v>29</v>
      </c>
      <c r="D222" s="12" t="s">
        <v>24</v>
      </c>
      <c r="E222" s="13" t="s">
        <v>187</v>
      </c>
      <c r="F222" s="13"/>
      <c r="G222" s="22">
        <f>G223</f>
        <v>48</v>
      </c>
    </row>
    <row r="223" spans="1:7" s="30" customFormat="1" ht="15.75">
      <c r="A223" s="15"/>
      <c r="B223" s="21" t="s">
        <v>125</v>
      </c>
      <c r="C223" s="12" t="s">
        <v>29</v>
      </c>
      <c r="D223" s="12" t="s">
        <v>24</v>
      </c>
      <c r="E223" s="13" t="s">
        <v>187</v>
      </c>
      <c r="F223" s="13" t="s">
        <v>124</v>
      </c>
      <c r="G223" s="22">
        <v>48</v>
      </c>
    </row>
    <row r="224" spans="1:7" s="18" customFormat="1" ht="15.75">
      <c r="A224" s="15"/>
      <c r="B224" s="21" t="s">
        <v>224</v>
      </c>
      <c r="C224" s="12" t="s">
        <v>30</v>
      </c>
      <c r="D224" s="12"/>
      <c r="E224" s="13"/>
      <c r="F224" s="13"/>
      <c r="G224" s="22">
        <f>G225</f>
        <v>4912.2</v>
      </c>
    </row>
    <row r="225" spans="1:7" s="18" customFormat="1" ht="15.75">
      <c r="A225" s="15"/>
      <c r="B225" s="21" t="s">
        <v>225</v>
      </c>
      <c r="C225" s="12" t="s">
        <v>30</v>
      </c>
      <c r="D225" s="12" t="s">
        <v>19</v>
      </c>
      <c r="E225" s="13"/>
      <c r="F225" s="13"/>
      <c r="G225" s="22">
        <f>G230+G233+G226</f>
        <v>4912.2</v>
      </c>
    </row>
    <row r="226" spans="1:7" s="18" customFormat="1" ht="31.5">
      <c r="A226" s="15"/>
      <c r="B226" s="21" t="s">
        <v>75</v>
      </c>
      <c r="C226" s="12" t="s">
        <v>30</v>
      </c>
      <c r="D226" s="12" t="s">
        <v>19</v>
      </c>
      <c r="E226" s="13" t="s">
        <v>34</v>
      </c>
      <c r="F226" s="13"/>
      <c r="G226" s="22">
        <f>G227</f>
        <v>3000</v>
      </c>
    </row>
    <row r="227" spans="1:7" s="18" customFormat="1" ht="15.75">
      <c r="A227" s="15"/>
      <c r="B227" s="21" t="s">
        <v>35</v>
      </c>
      <c r="C227" s="12" t="s">
        <v>30</v>
      </c>
      <c r="D227" s="12" t="s">
        <v>19</v>
      </c>
      <c r="E227" s="13" t="s">
        <v>76</v>
      </c>
      <c r="F227" s="13"/>
      <c r="G227" s="22">
        <f>G228</f>
        <v>3000</v>
      </c>
    </row>
    <row r="228" spans="1:7" s="18" customFormat="1" ht="47.25">
      <c r="A228" s="15"/>
      <c r="B228" s="21" t="s">
        <v>84</v>
      </c>
      <c r="C228" s="12" t="s">
        <v>30</v>
      </c>
      <c r="D228" s="12" t="s">
        <v>19</v>
      </c>
      <c r="E228" s="13" t="s">
        <v>77</v>
      </c>
      <c r="F228" s="13"/>
      <c r="G228" s="22">
        <f>G229</f>
        <v>3000</v>
      </c>
    </row>
    <row r="229" spans="1:7" s="18" customFormat="1" ht="15.75">
      <c r="A229" s="15"/>
      <c r="B229" s="21" t="s">
        <v>83</v>
      </c>
      <c r="C229" s="12" t="s">
        <v>30</v>
      </c>
      <c r="D229" s="12" t="s">
        <v>19</v>
      </c>
      <c r="E229" s="13" t="s">
        <v>77</v>
      </c>
      <c r="F229" s="13" t="s">
        <v>78</v>
      </c>
      <c r="G229" s="22">
        <v>3000</v>
      </c>
    </row>
    <row r="230" spans="1:7" s="18" customFormat="1" ht="31.5">
      <c r="A230" s="15"/>
      <c r="B230" s="21" t="s">
        <v>46</v>
      </c>
      <c r="C230" s="12" t="s">
        <v>30</v>
      </c>
      <c r="D230" s="12" t="s">
        <v>19</v>
      </c>
      <c r="E230" s="13" t="s">
        <v>45</v>
      </c>
      <c r="F230" s="13"/>
      <c r="G230" s="22">
        <f>G231</f>
        <v>1912.2</v>
      </c>
    </row>
    <row r="231" spans="1:7" s="18" customFormat="1" ht="31.5">
      <c r="A231" s="15"/>
      <c r="B231" s="21" t="s">
        <v>111</v>
      </c>
      <c r="C231" s="12" t="s">
        <v>30</v>
      </c>
      <c r="D231" s="12" t="s">
        <v>19</v>
      </c>
      <c r="E231" s="13" t="s">
        <v>110</v>
      </c>
      <c r="F231" s="13"/>
      <c r="G231" s="22">
        <f>G232</f>
        <v>1912.2</v>
      </c>
    </row>
    <row r="232" spans="1:7" s="18" customFormat="1" ht="16.5" customHeight="1">
      <c r="A232" s="15"/>
      <c r="B232" s="21" t="s">
        <v>226</v>
      </c>
      <c r="C232" s="12" t="s">
        <v>30</v>
      </c>
      <c r="D232" s="12" t="s">
        <v>19</v>
      </c>
      <c r="E232" s="13" t="s">
        <v>110</v>
      </c>
      <c r="F232" s="13" t="s">
        <v>51</v>
      </c>
      <c r="G232" s="22">
        <f>1087+825.2</f>
        <v>1912.2</v>
      </c>
    </row>
    <row r="233" spans="1:7" s="18" customFormat="1" ht="15.75" hidden="1">
      <c r="A233" s="15"/>
      <c r="B233" s="21" t="s">
        <v>64</v>
      </c>
      <c r="C233" s="12" t="s">
        <v>30</v>
      </c>
      <c r="D233" s="12" t="s">
        <v>19</v>
      </c>
      <c r="E233" s="13" t="s">
        <v>63</v>
      </c>
      <c r="F233" s="13"/>
      <c r="G233" s="22">
        <f>G234</f>
        <v>0</v>
      </c>
    </row>
    <row r="234" spans="1:7" s="18" customFormat="1" ht="47.25" hidden="1">
      <c r="A234" s="15"/>
      <c r="B234" s="21" t="s">
        <v>188</v>
      </c>
      <c r="C234" s="12" t="s">
        <v>30</v>
      </c>
      <c r="D234" s="12" t="s">
        <v>19</v>
      </c>
      <c r="E234" s="13" t="s">
        <v>142</v>
      </c>
      <c r="F234" s="13"/>
      <c r="G234" s="22">
        <f>G235+G236</f>
        <v>0</v>
      </c>
    </row>
    <row r="235" spans="1:7" s="18" customFormat="1" ht="15.75" hidden="1">
      <c r="A235" s="15"/>
      <c r="B235" s="21" t="s">
        <v>89</v>
      </c>
      <c r="C235" s="12" t="s">
        <v>30</v>
      </c>
      <c r="D235" s="12" t="s">
        <v>19</v>
      </c>
      <c r="E235" s="13" t="s">
        <v>142</v>
      </c>
      <c r="F235" s="13" t="s">
        <v>90</v>
      </c>
      <c r="G235" s="22"/>
    </row>
    <row r="236" spans="1:7" s="18" customFormat="1" ht="15.75" hidden="1">
      <c r="A236" s="15"/>
      <c r="B236" s="21" t="s">
        <v>57</v>
      </c>
      <c r="C236" s="12" t="s">
        <v>30</v>
      </c>
      <c r="D236" s="12" t="s">
        <v>19</v>
      </c>
      <c r="E236" s="13" t="s">
        <v>142</v>
      </c>
      <c r="F236" s="13" t="s">
        <v>56</v>
      </c>
      <c r="G236" s="22"/>
    </row>
    <row r="237" spans="1:7" s="23" customFormat="1" ht="15.75">
      <c r="A237" s="15"/>
      <c r="B237" s="21" t="s">
        <v>222</v>
      </c>
      <c r="C237" s="12" t="s">
        <v>54</v>
      </c>
      <c r="D237" s="12"/>
      <c r="E237" s="13"/>
      <c r="F237" s="13"/>
      <c r="G237" s="22">
        <f>G238</f>
        <v>3329.5</v>
      </c>
    </row>
    <row r="238" spans="1:7" s="23" customFormat="1" ht="15" customHeight="1">
      <c r="A238" s="15"/>
      <c r="B238" s="21" t="s">
        <v>223</v>
      </c>
      <c r="C238" s="12" t="s">
        <v>54</v>
      </c>
      <c r="D238" s="12" t="s">
        <v>21</v>
      </c>
      <c r="E238" s="13"/>
      <c r="F238" s="13"/>
      <c r="G238" s="22">
        <f>G239</f>
        <v>3329.5</v>
      </c>
    </row>
    <row r="239" spans="1:7" s="23" customFormat="1" ht="15.75">
      <c r="A239" s="15"/>
      <c r="B239" s="21" t="s">
        <v>64</v>
      </c>
      <c r="C239" s="12" t="s">
        <v>54</v>
      </c>
      <c r="D239" s="12" t="s">
        <v>21</v>
      </c>
      <c r="E239" s="13" t="s">
        <v>63</v>
      </c>
      <c r="F239" s="13"/>
      <c r="G239" s="22">
        <f>G240</f>
        <v>3329.5</v>
      </c>
    </row>
    <row r="240" spans="1:7" s="23" customFormat="1" ht="60.75" customHeight="1">
      <c r="A240" s="15"/>
      <c r="B240" s="21" t="s">
        <v>202</v>
      </c>
      <c r="C240" s="12" t="s">
        <v>54</v>
      </c>
      <c r="D240" s="12" t="s">
        <v>21</v>
      </c>
      <c r="E240" s="13" t="s">
        <v>201</v>
      </c>
      <c r="F240" s="13"/>
      <c r="G240" s="22">
        <f>G241</f>
        <v>3329.5</v>
      </c>
    </row>
    <row r="241" spans="1:7" s="23" customFormat="1" ht="16.5" customHeight="1">
      <c r="A241" s="15"/>
      <c r="B241" s="21" t="s">
        <v>57</v>
      </c>
      <c r="C241" s="12" t="s">
        <v>54</v>
      </c>
      <c r="D241" s="12" t="s">
        <v>21</v>
      </c>
      <c r="E241" s="13" t="s">
        <v>201</v>
      </c>
      <c r="F241" s="13" t="s">
        <v>56</v>
      </c>
      <c r="G241" s="22">
        <v>3329.5</v>
      </c>
    </row>
    <row r="242" spans="1:7" s="18" customFormat="1" ht="15.75">
      <c r="A242" s="15"/>
      <c r="B242" s="21"/>
      <c r="C242" s="12"/>
      <c r="D242" s="12"/>
      <c r="E242" s="13"/>
      <c r="F242" s="13"/>
      <c r="G242" s="33"/>
    </row>
    <row r="243" spans="1:7" ht="15.75">
      <c r="A243" s="11"/>
      <c r="B243" s="2"/>
      <c r="G243" s="34"/>
    </row>
    <row r="244" spans="1:7" ht="15.75">
      <c r="A244" s="11"/>
      <c r="B244" s="2"/>
      <c r="G244" s="34"/>
    </row>
    <row r="245" spans="1:7" ht="15.75">
      <c r="A245" s="11"/>
      <c r="B245" s="2"/>
      <c r="G245" s="34"/>
    </row>
    <row r="246" spans="1:2" ht="15.75">
      <c r="A246" s="11"/>
      <c r="B246" s="2"/>
    </row>
    <row r="247" spans="1:2" ht="15.75">
      <c r="A247" s="11"/>
      <c r="B247" s="2"/>
    </row>
    <row r="248" spans="1:2" ht="15.75">
      <c r="A248" s="11"/>
      <c r="B248" s="2"/>
    </row>
    <row r="249" spans="1:2" ht="15.75">
      <c r="A249" s="11"/>
      <c r="B249" s="2"/>
    </row>
    <row r="250" spans="1:2" ht="15.75">
      <c r="A250" s="11"/>
      <c r="B250" s="2"/>
    </row>
    <row r="251" spans="1:2" ht="15.75">
      <c r="A251" s="11"/>
      <c r="B251" s="2"/>
    </row>
    <row r="252" spans="1:2" ht="15.75">
      <c r="A252" s="11"/>
      <c r="B252" s="2"/>
    </row>
    <row r="253" spans="1:2" ht="15.75">
      <c r="A253" s="11"/>
      <c r="B253" s="2"/>
    </row>
    <row r="254" spans="1:2" ht="15.75">
      <c r="A254" s="11"/>
      <c r="B254" s="2"/>
    </row>
    <row r="255" spans="1:2" ht="15.75">
      <c r="A255" s="11"/>
      <c r="B255" s="2"/>
    </row>
    <row r="256" spans="1:2" ht="15.75">
      <c r="A256" s="11"/>
      <c r="B256" s="2"/>
    </row>
    <row r="257" spans="1:2" ht="15.75">
      <c r="A257" s="11"/>
      <c r="B257" s="2"/>
    </row>
    <row r="258" spans="1:2" ht="15.75">
      <c r="A258" s="11"/>
      <c r="B258" s="2"/>
    </row>
    <row r="259" spans="1:2" ht="15.75">
      <c r="A259" s="11"/>
      <c r="B259" s="2"/>
    </row>
    <row r="260" spans="1:2" ht="15.75">
      <c r="A260" s="11"/>
      <c r="B260" s="2"/>
    </row>
    <row r="261" spans="1:2" ht="15.75">
      <c r="A261" s="11"/>
      <c r="B261" s="2"/>
    </row>
    <row r="262" spans="1:2" ht="15.75">
      <c r="A262" s="11"/>
      <c r="B262" s="2"/>
    </row>
    <row r="263" spans="1:2" ht="15.75">
      <c r="A263" s="11"/>
      <c r="B263" s="2"/>
    </row>
    <row r="264" spans="1:2" ht="15.75">
      <c r="A264" s="11"/>
      <c r="B264" s="2"/>
    </row>
    <row r="265" spans="1:2" ht="15.75">
      <c r="A265" s="11"/>
      <c r="B265" s="2"/>
    </row>
    <row r="266" spans="1:2" ht="15.75">
      <c r="A266" s="11"/>
      <c r="B266" s="2"/>
    </row>
    <row r="267" spans="1:2" ht="15.75">
      <c r="A267" s="11"/>
      <c r="B267" s="2"/>
    </row>
    <row r="268" spans="1:2" ht="15.75">
      <c r="A268" s="11"/>
      <c r="B268" s="2"/>
    </row>
    <row r="269" spans="1:2" ht="15.75">
      <c r="A269" s="11"/>
      <c r="B269" s="2"/>
    </row>
  </sheetData>
  <sheetProtection/>
  <mergeCells count="2">
    <mergeCell ref="A4:G4"/>
    <mergeCell ref="B6:G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7" r:id="rId5"/>
  <legacyDrawing r:id="rId4"/>
  <oleObjects>
    <oleObject progId="Word.Document.8" shapeId="1504411" r:id="rId2"/>
    <oleObject progId="Word.Document.8" shapeId="15044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I269"/>
  <sheetViews>
    <sheetView tabSelected="1" view="pageBreakPreview" zoomScale="130" zoomScaleNormal="145" zoomScaleSheetLayoutView="130" zoomScalePageLayoutView="0" workbookViewId="0" topLeftCell="A1">
      <selection activeCell="B1" sqref="B1"/>
    </sheetView>
  </sheetViews>
  <sheetFormatPr defaultColWidth="9.00390625" defaultRowHeight="12.75"/>
  <cols>
    <col min="1" max="1" width="4.00390625" style="9" customWidth="1"/>
    <col min="2" max="2" width="58.125" style="1" customWidth="1"/>
    <col min="3" max="3" width="5.00390625" style="1" customWidth="1"/>
    <col min="4" max="5" width="3.75390625" style="6" customWidth="1"/>
    <col min="6" max="6" width="10.25390625" style="5" customWidth="1"/>
    <col min="7" max="7" width="4.25390625" style="5" customWidth="1"/>
    <col min="8" max="8" width="10.75390625" style="1" customWidth="1"/>
  </cols>
  <sheetData>
    <row r="1" ht="86.25" customHeight="1"/>
    <row r="2" ht="78.75" customHeight="1" hidden="1"/>
    <row r="3" ht="19.5" customHeight="1"/>
    <row r="4" spans="1:8" ht="19.5" customHeight="1">
      <c r="A4" s="36" t="s">
        <v>274</v>
      </c>
      <c r="B4" s="36"/>
      <c r="C4" s="36"/>
      <c r="D4" s="36"/>
      <c r="E4" s="36"/>
      <c r="F4" s="36"/>
      <c r="G4" s="36"/>
      <c r="H4" s="36"/>
    </row>
    <row r="5" spans="1:8" ht="19.5" customHeight="1">
      <c r="A5" s="14"/>
      <c r="B5" s="14"/>
      <c r="C5" s="14"/>
      <c r="D5" s="14"/>
      <c r="E5" s="14"/>
      <c r="F5" s="14"/>
      <c r="G5" s="14"/>
      <c r="H5" s="14"/>
    </row>
    <row r="6" spans="2:8" ht="15.75">
      <c r="B6" s="37" t="s">
        <v>2</v>
      </c>
      <c r="C6" s="37"/>
      <c r="D6" s="37"/>
      <c r="E6" s="37"/>
      <c r="F6" s="37"/>
      <c r="G6" s="37"/>
      <c r="H6" s="37"/>
    </row>
    <row r="7" spans="1:8" ht="30.75" customHeight="1">
      <c r="A7" s="3" t="s">
        <v>0</v>
      </c>
      <c r="B7" s="3" t="s">
        <v>3</v>
      </c>
      <c r="C7" s="3" t="s">
        <v>4</v>
      </c>
      <c r="D7" s="7" t="s">
        <v>145</v>
      </c>
      <c r="E7" s="7" t="s">
        <v>146</v>
      </c>
      <c r="F7" s="7" t="s">
        <v>5</v>
      </c>
      <c r="G7" s="7" t="s">
        <v>6</v>
      </c>
      <c r="H7" s="3" t="s">
        <v>1</v>
      </c>
    </row>
    <row r="8" spans="1:8" ht="15.75">
      <c r="A8" s="10">
        <v>1</v>
      </c>
      <c r="B8" s="4">
        <v>2</v>
      </c>
      <c r="C8" s="4">
        <v>3</v>
      </c>
      <c r="D8" s="8" t="s">
        <v>119</v>
      </c>
      <c r="E8" s="8" t="s">
        <v>120</v>
      </c>
      <c r="F8" s="8" t="s">
        <v>121</v>
      </c>
      <c r="G8" s="8" t="s">
        <v>132</v>
      </c>
      <c r="H8" s="4">
        <v>8</v>
      </c>
    </row>
    <row r="9" spans="1:8" s="18" customFormat="1" ht="15.75">
      <c r="A9" s="15"/>
      <c r="B9" s="16" t="s">
        <v>117</v>
      </c>
      <c r="C9" s="16"/>
      <c r="D9" s="12"/>
      <c r="E9" s="12"/>
      <c r="F9" s="12"/>
      <c r="G9" s="12"/>
      <c r="H9" s="17">
        <f>H11</f>
        <v>139822.40000000002</v>
      </c>
    </row>
    <row r="10" spans="1:8" s="18" customFormat="1" ht="15.75">
      <c r="A10" s="15"/>
      <c r="B10" s="16" t="s">
        <v>118</v>
      </c>
      <c r="C10" s="16"/>
      <c r="D10" s="12"/>
      <c r="E10" s="12"/>
      <c r="F10" s="12"/>
      <c r="G10" s="12"/>
      <c r="H10" s="19"/>
    </row>
    <row r="11" spans="1:8" s="18" customFormat="1" ht="31.5">
      <c r="A11" s="15" t="s">
        <v>48</v>
      </c>
      <c r="B11" s="20" t="s">
        <v>18</v>
      </c>
      <c r="C11" s="16">
        <v>992</v>
      </c>
      <c r="D11" s="12"/>
      <c r="E11" s="12"/>
      <c r="F11" s="12"/>
      <c r="G11" s="12"/>
      <c r="H11" s="17">
        <f>H12+H56+H76+H98+H173+H183+H200+H224+H237</f>
        <v>139822.40000000002</v>
      </c>
    </row>
    <row r="12" spans="1:8" s="18" customFormat="1" ht="15.75">
      <c r="A12" s="15"/>
      <c r="B12" s="21" t="s">
        <v>7</v>
      </c>
      <c r="C12" s="16">
        <v>992</v>
      </c>
      <c r="D12" s="12" t="s">
        <v>19</v>
      </c>
      <c r="E12" s="12"/>
      <c r="F12" s="13"/>
      <c r="G12" s="13"/>
      <c r="H12" s="22">
        <f>H13+H17+H27+H31+H23</f>
        <v>24990.4</v>
      </c>
    </row>
    <row r="13" spans="1:8" s="18" customFormat="1" ht="33.75" customHeight="1">
      <c r="A13" s="15"/>
      <c r="B13" s="21" t="s">
        <v>49</v>
      </c>
      <c r="C13" s="16">
        <v>992</v>
      </c>
      <c r="D13" s="12" t="s">
        <v>19</v>
      </c>
      <c r="E13" s="12" t="s">
        <v>20</v>
      </c>
      <c r="F13" s="13"/>
      <c r="G13" s="13"/>
      <c r="H13" s="22">
        <f>H14</f>
        <v>728.8</v>
      </c>
    </row>
    <row r="14" spans="1:8" s="18" customFormat="1" ht="31.5" customHeight="1">
      <c r="A14" s="15"/>
      <c r="B14" s="21" t="s">
        <v>233</v>
      </c>
      <c r="C14" s="16">
        <v>992</v>
      </c>
      <c r="D14" s="12" t="s">
        <v>19</v>
      </c>
      <c r="E14" s="12" t="s">
        <v>20</v>
      </c>
      <c r="F14" s="13" t="s">
        <v>50</v>
      </c>
      <c r="G14" s="13"/>
      <c r="H14" s="22">
        <f>H15</f>
        <v>728.8</v>
      </c>
    </row>
    <row r="15" spans="1:8" s="18" customFormat="1" ht="17.25" customHeight="1">
      <c r="A15" s="15"/>
      <c r="B15" s="21" t="s">
        <v>234</v>
      </c>
      <c r="C15" s="16">
        <v>992</v>
      </c>
      <c r="D15" s="12" t="s">
        <v>19</v>
      </c>
      <c r="E15" s="12" t="s">
        <v>20</v>
      </c>
      <c r="F15" s="13" t="s">
        <v>52</v>
      </c>
      <c r="G15" s="13"/>
      <c r="H15" s="22">
        <f>H16</f>
        <v>728.8</v>
      </c>
    </row>
    <row r="16" spans="1:8" s="18" customFormat="1" ht="16.5" customHeight="1">
      <c r="A16" s="15"/>
      <c r="B16" s="21" t="s">
        <v>226</v>
      </c>
      <c r="C16" s="16">
        <v>992</v>
      </c>
      <c r="D16" s="12" t="s">
        <v>19</v>
      </c>
      <c r="E16" s="12" t="s">
        <v>20</v>
      </c>
      <c r="F16" s="13" t="s">
        <v>52</v>
      </c>
      <c r="G16" s="13" t="s">
        <v>51</v>
      </c>
      <c r="H16" s="22">
        <v>728.8</v>
      </c>
    </row>
    <row r="17" spans="1:8" s="18" customFormat="1" ht="47.25" customHeight="1">
      <c r="A17" s="15"/>
      <c r="B17" s="21" t="s">
        <v>235</v>
      </c>
      <c r="C17" s="16">
        <v>992</v>
      </c>
      <c r="D17" s="12" t="s">
        <v>19</v>
      </c>
      <c r="E17" s="12" t="s">
        <v>21</v>
      </c>
      <c r="F17" s="13"/>
      <c r="G17" s="13"/>
      <c r="H17" s="22">
        <f>H18</f>
        <v>19093.600000000002</v>
      </c>
    </row>
    <row r="18" spans="1:8" s="18" customFormat="1" ht="31.5" customHeight="1">
      <c r="A18" s="15"/>
      <c r="B18" s="21" t="s">
        <v>233</v>
      </c>
      <c r="C18" s="16">
        <v>992</v>
      </c>
      <c r="D18" s="12" t="s">
        <v>19</v>
      </c>
      <c r="E18" s="12" t="s">
        <v>21</v>
      </c>
      <c r="F18" s="13" t="s">
        <v>50</v>
      </c>
      <c r="G18" s="13"/>
      <c r="H18" s="22">
        <f>H19+H21</f>
        <v>19093.600000000002</v>
      </c>
    </row>
    <row r="19" spans="1:8" s="18" customFormat="1" ht="15.75" customHeight="1">
      <c r="A19" s="15"/>
      <c r="B19" s="21" t="s">
        <v>22</v>
      </c>
      <c r="C19" s="16">
        <v>992</v>
      </c>
      <c r="D19" s="12" t="s">
        <v>19</v>
      </c>
      <c r="E19" s="12" t="s">
        <v>21</v>
      </c>
      <c r="F19" s="13" t="s">
        <v>53</v>
      </c>
      <c r="G19" s="13"/>
      <c r="H19" s="22">
        <f>H20</f>
        <v>19082.2</v>
      </c>
    </row>
    <row r="20" spans="1:8" s="18" customFormat="1" ht="16.5" customHeight="1">
      <c r="A20" s="15"/>
      <c r="B20" s="21" t="s">
        <v>226</v>
      </c>
      <c r="C20" s="16">
        <v>992</v>
      </c>
      <c r="D20" s="12" t="s">
        <v>19</v>
      </c>
      <c r="E20" s="12" t="s">
        <v>21</v>
      </c>
      <c r="F20" s="13" t="s">
        <v>53</v>
      </c>
      <c r="G20" s="13" t="s">
        <v>51</v>
      </c>
      <c r="H20" s="22">
        <v>19082.2</v>
      </c>
    </row>
    <row r="21" spans="1:8" s="18" customFormat="1" ht="31.5">
      <c r="A21" s="15"/>
      <c r="B21" s="21" t="s">
        <v>236</v>
      </c>
      <c r="C21" s="16">
        <v>992</v>
      </c>
      <c r="D21" s="12" t="s">
        <v>19</v>
      </c>
      <c r="E21" s="12" t="s">
        <v>21</v>
      </c>
      <c r="F21" s="13" t="s">
        <v>123</v>
      </c>
      <c r="G21" s="13"/>
      <c r="H21" s="22">
        <f>H22</f>
        <v>11.4</v>
      </c>
    </row>
    <row r="22" spans="1:8" s="18" customFormat="1" ht="18" customHeight="1">
      <c r="A22" s="15"/>
      <c r="B22" s="21" t="s">
        <v>226</v>
      </c>
      <c r="C22" s="16">
        <v>992</v>
      </c>
      <c r="D22" s="12" t="s">
        <v>19</v>
      </c>
      <c r="E22" s="12" t="s">
        <v>21</v>
      </c>
      <c r="F22" s="13" t="s">
        <v>123</v>
      </c>
      <c r="G22" s="13" t="s">
        <v>51</v>
      </c>
      <c r="H22" s="22">
        <v>11.4</v>
      </c>
    </row>
    <row r="23" spans="1:8" s="18" customFormat="1" ht="15.75" hidden="1">
      <c r="A23" s="15"/>
      <c r="B23" s="21" t="s">
        <v>133</v>
      </c>
      <c r="C23" s="16">
        <v>992</v>
      </c>
      <c r="D23" s="12" t="s">
        <v>19</v>
      </c>
      <c r="E23" s="12" t="s">
        <v>36</v>
      </c>
      <c r="F23" s="13"/>
      <c r="G23" s="13"/>
      <c r="H23" s="31">
        <f>H24</f>
        <v>0</v>
      </c>
    </row>
    <row r="24" spans="1:8" s="18" customFormat="1" ht="15.75" hidden="1">
      <c r="A24" s="15"/>
      <c r="B24" s="21" t="s">
        <v>135</v>
      </c>
      <c r="C24" s="16">
        <v>992</v>
      </c>
      <c r="D24" s="12" t="s">
        <v>19</v>
      </c>
      <c r="E24" s="12" t="s">
        <v>36</v>
      </c>
      <c r="F24" s="13" t="s">
        <v>134</v>
      </c>
      <c r="G24" s="13"/>
      <c r="H24" s="31">
        <f>H25</f>
        <v>0</v>
      </c>
    </row>
    <row r="25" spans="1:8" s="18" customFormat="1" ht="47.25" hidden="1">
      <c r="A25" s="15"/>
      <c r="B25" s="21" t="s">
        <v>137</v>
      </c>
      <c r="C25" s="16">
        <v>992</v>
      </c>
      <c r="D25" s="12" t="s">
        <v>19</v>
      </c>
      <c r="E25" s="12" t="s">
        <v>36</v>
      </c>
      <c r="F25" s="13" t="s">
        <v>136</v>
      </c>
      <c r="G25" s="13"/>
      <c r="H25" s="31">
        <f>H26</f>
        <v>0</v>
      </c>
    </row>
    <row r="26" spans="1:8" s="18" customFormat="1" ht="15.75" hidden="1">
      <c r="A26" s="15"/>
      <c r="B26" s="21" t="s">
        <v>57</v>
      </c>
      <c r="C26" s="16">
        <v>992</v>
      </c>
      <c r="D26" s="12" t="s">
        <v>19</v>
      </c>
      <c r="E26" s="12" t="s">
        <v>36</v>
      </c>
      <c r="F26" s="13" t="s">
        <v>136</v>
      </c>
      <c r="G26" s="13" t="s">
        <v>56</v>
      </c>
      <c r="H26" s="31"/>
    </row>
    <row r="27" spans="1:8" s="18" customFormat="1" ht="15.75">
      <c r="A27" s="15"/>
      <c r="B27" s="21" t="s">
        <v>8</v>
      </c>
      <c r="C27" s="16">
        <v>992</v>
      </c>
      <c r="D27" s="12" t="s">
        <v>19</v>
      </c>
      <c r="E27" s="12" t="s">
        <v>30</v>
      </c>
      <c r="F27" s="13"/>
      <c r="G27" s="13"/>
      <c r="H27" s="22">
        <f>H28</f>
        <v>110</v>
      </c>
    </row>
    <row r="28" spans="1:8" s="18" customFormat="1" ht="15.75">
      <c r="A28" s="15"/>
      <c r="B28" s="21" t="s">
        <v>8</v>
      </c>
      <c r="C28" s="16">
        <v>992</v>
      </c>
      <c r="D28" s="12" t="s">
        <v>19</v>
      </c>
      <c r="E28" s="12" t="s">
        <v>30</v>
      </c>
      <c r="F28" s="13" t="s">
        <v>23</v>
      </c>
      <c r="G28" s="13"/>
      <c r="H28" s="22">
        <f>H29</f>
        <v>110</v>
      </c>
    </row>
    <row r="29" spans="1:8" s="18" customFormat="1" ht="15.75">
      <c r="A29" s="15"/>
      <c r="B29" s="21" t="s">
        <v>237</v>
      </c>
      <c r="C29" s="16">
        <v>992</v>
      </c>
      <c r="D29" s="12" t="s">
        <v>19</v>
      </c>
      <c r="E29" s="12" t="s">
        <v>30</v>
      </c>
      <c r="F29" s="13" t="s">
        <v>55</v>
      </c>
      <c r="G29" s="13"/>
      <c r="H29" s="22">
        <f>H30</f>
        <v>110</v>
      </c>
    </row>
    <row r="30" spans="1:8" s="18" customFormat="1" ht="16.5" customHeight="1">
      <c r="A30" s="15"/>
      <c r="B30" s="21" t="s">
        <v>57</v>
      </c>
      <c r="C30" s="16">
        <v>992</v>
      </c>
      <c r="D30" s="12" t="s">
        <v>19</v>
      </c>
      <c r="E30" s="12" t="s">
        <v>30</v>
      </c>
      <c r="F30" s="13" t="s">
        <v>55</v>
      </c>
      <c r="G30" s="13" t="s">
        <v>56</v>
      </c>
      <c r="H30" s="22">
        <v>110</v>
      </c>
    </row>
    <row r="31" spans="1:8" s="18" customFormat="1" ht="15.75">
      <c r="A31" s="15"/>
      <c r="B31" s="21" t="s">
        <v>9</v>
      </c>
      <c r="C31" s="16">
        <v>992</v>
      </c>
      <c r="D31" s="12" t="s">
        <v>19</v>
      </c>
      <c r="E31" s="12" t="s">
        <v>217</v>
      </c>
      <c r="F31" s="13"/>
      <c r="G31" s="13"/>
      <c r="H31" s="22">
        <f>H38+H49+H41+H45+H32</f>
        <v>5058</v>
      </c>
    </row>
    <row r="32" spans="1:8" s="18" customFormat="1" ht="31.5">
      <c r="A32" s="15"/>
      <c r="B32" s="21" t="s">
        <v>233</v>
      </c>
      <c r="C32" s="16">
        <v>992</v>
      </c>
      <c r="D32" s="12" t="s">
        <v>19</v>
      </c>
      <c r="E32" s="12" t="s">
        <v>217</v>
      </c>
      <c r="F32" s="13" t="s">
        <v>50</v>
      </c>
      <c r="G32" s="13"/>
      <c r="H32" s="22">
        <f>H33+H36</f>
        <v>121</v>
      </c>
    </row>
    <row r="33" spans="1:8" s="18" customFormat="1" ht="15.75">
      <c r="A33" s="15"/>
      <c r="B33" s="21" t="s">
        <v>22</v>
      </c>
      <c r="C33" s="16">
        <v>992</v>
      </c>
      <c r="D33" s="12" t="s">
        <v>19</v>
      </c>
      <c r="E33" s="12" t="s">
        <v>217</v>
      </c>
      <c r="F33" s="13" t="s">
        <v>53</v>
      </c>
      <c r="G33" s="13"/>
      <c r="H33" s="22">
        <f>H34</f>
        <v>121</v>
      </c>
    </row>
    <row r="34" spans="1:8" s="18" customFormat="1" ht="31.5">
      <c r="A34" s="15"/>
      <c r="B34" s="21" t="s">
        <v>269</v>
      </c>
      <c r="C34" s="16">
        <v>992</v>
      </c>
      <c r="D34" s="12" t="s">
        <v>19</v>
      </c>
      <c r="E34" s="12" t="s">
        <v>217</v>
      </c>
      <c r="F34" s="13" t="s">
        <v>268</v>
      </c>
      <c r="G34" s="13"/>
      <c r="H34" s="22">
        <f>H35</f>
        <v>121</v>
      </c>
    </row>
    <row r="35" spans="1:8" s="18" customFormat="1" ht="15.75">
      <c r="A35" s="15"/>
      <c r="B35" s="21" t="s">
        <v>130</v>
      </c>
      <c r="C35" s="16">
        <v>992</v>
      </c>
      <c r="D35" s="12" t="s">
        <v>19</v>
      </c>
      <c r="E35" s="12" t="s">
        <v>217</v>
      </c>
      <c r="F35" s="13" t="s">
        <v>268</v>
      </c>
      <c r="G35" s="13" t="s">
        <v>131</v>
      </c>
      <c r="H35" s="22">
        <v>121</v>
      </c>
    </row>
    <row r="36" spans="1:8" s="18" customFormat="1" ht="31.5" hidden="1">
      <c r="A36" s="15"/>
      <c r="B36" s="21" t="s">
        <v>236</v>
      </c>
      <c r="C36" s="16">
        <v>992</v>
      </c>
      <c r="D36" s="12" t="s">
        <v>19</v>
      </c>
      <c r="E36" s="12" t="s">
        <v>217</v>
      </c>
      <c r="F36" s="13" t="s">
        <v>123</v>
      </c>
      <c r="G36" s="13"/>
      <c r="H36" s="22">
        <f>H37</f>
        <v>0</v>
      </c>
    </row>
    <row r="37" spans="1:8" s="18" customFormat="1" ht="18" customHeight="1" hidden="1">
      <c r="A37" s="15"/>
      <c r="B37" s="21" t="s">
        <v>226</v>
      </c>
      <c r="C37" s="16">
        <v>992</v>
      </c>
      <c r="D37" s="12" t="s">
        <v>19</v>
      </c>
      <c r="E37" s="12" t="s">
        <v>217</v>
      </c>
      <c r="F37" s="13" t="s">
        <v>123</v>
      </c>
      <c r="G37" s="13" t="s">
        <v>51</v>
      </c>
      <c r="H37" s="22"/>
    </row>
    <row r="38" spans="1:8" s="18" customFormat="1" ht="48" customHeight="1">
      <c r="A38" s="15"/>
      <c r="B38" s="21" t="s">
        <v>60</v>
      </c>
      <c r="C38" s="16">
        <v>992</v>
      </c>
      <c r="D38" s="12" t="s">
        <v>19</v>
      </c>
      <c r="E38" s="12" t="s">
        <v>217</v>
      </c>
      <c r="F38" s="13" t="s">
        <v>59</v>
      </c>
      <c r="G38" s="13"/>
      <c r="H38" s="22">
        <f>H39</f>
        <v>577.4000000000001</v>
      </c>
    </row>
    <row r="39" spans="1:8" s="18" customFormat="1" ht="48" customHeight="1">
      <c r="A39" s="15"/>
      <c r="B39" s="21" t="s">
        <v>62</v>
      </c>
      <c r="C39" s="16">
        <v>992</v>
      </c>
      <c r="D39" s="12" t="s">
        <v>19</v>
      </c>
      <c r="E39" s="12" t="s">
        <v>217</v>
      </c>
      <c r="F39" s="13" t="s">
        <v>61</v>
      </c>
      <c r="G39" s="13"/>
      <c r="H39" s="22">
        <f>H40</f>
        <v>577.4000000000001</v>
      </c>
    </row>
    <row r="40" spans="1:8" s="18" customFormat="1" ht="16.5" customHeight="1">
      <c r="A40" s="15"/>
      <c r="B40" s="25" t="s">
        <v>226</v>
      </c>
      <c r="C40" s="16">
        <v>992</v>
      </c>
      <c r="D40" s="12" t="s">
        <v>19</v>
      </c>
      <c r="E40" s="12" t="s">
        <v>217</v>
      </c>
      <c r="F40" s="13" t="s">
        <v>61</v>
      </c>
      <c r="G40" s="13" t="s">
        <v>51</v>
      </c>
      <c r="H40" s="22">
        <f>2407-1329.6-500</f>
        <v>577.4000000000001</v>
      </c>
    </row>
    <row r="41" spans="1:8" s="30" customFormat="1" ht="50.25" customHeight="1">
      <c r="A41" s="15"/>
      <c r="B41" s="21" t="s">
        <v>164</v>
      </c>
      <c r="C41" s="16">
        <v>992</v>
      </c>
      <c r="D41" s="12" t="s">
        <v>19</v>
      </c>
      <c r="E41" s="12" t="s">
        <v>217</v>
      </c>
      <c r="F41" s="13" t="s">
        <v>163</v>
      </c>
      <c r="G41" s="13"/>
      <c r="H41" s="22">
        <f>H42</f>
        <v>151</v>
      </c>
    </row>
    <row r="42" spans="1:8" s="30" customFormat="1" ht="33.75" customHeight="1">
      <c r="A42" s="15"/>
      <c r="B42" s="21" t="s">
        <v>238</v>
      </c>
      <c r="C42" s="16">
        <v>992</v>
      </c>
      <c r="D42" s="12" t="s">
        <v>19</v>
      </c>
      <c r="E42" s="12" t="s">
        <v>217</v>
      </c>
      <c r="F42" s="13" t="s">
        <v>165</v>
      </c>
      <c r="G42" s="13"/>
      <c r="H42" s="22">
        <f>H43</f>
        <v>151</v>
      </c>
    </row>
    <row r="43" spans="1:8" s="30" customFormat="1" ht="17.25" customHeight="1">
      <c r="A43" s="15"/>
      <c r="B43" s="21" t="s">
        <v>221</v>
      </c>
      <c r="C43" s="16">
        <v>992</v>
      </c>
      <c r="D43" s="12" t="s">
        <v>19</v>
      </c>
      <c r="E43" s="12" t="s">
        <v>217</v>
      </c>
      <c r="F43" s="13" t="s">
        <v>211</v>
      </c>
      <c r="G43" s="13"/>
      <c r="H43" s="22">
        <f>H44</f>
        <v>151</v>
      </c>
    </row>
    <row r="44" spans="1:8" s="30" customFormat="1" ht="16.5" customHeight="1">
      <c r="A44" s="15"/>
      <c r="B44" s="21" t="s">
        <v>57</v>
      </c>
      <c r="C44" s="16">
        <v>992</v>
      </c>
      <c r="D44" s="12" t="s">
        <v>19</v>
      </c>
      <c r="E44" s="12" t="s">
        <v>217</v>
      </c>
      <c r="F44" s="13" t="s">
        <v>211</v>
      </c>
      <c r="G44" s="13" t="s">
        <v>56</v>
      </c>
      <c r="H44" s="22">
        <v>151</v>
      </c>
    </row>
    <row r="45" spans="1:8" s="18" customFormat="1" ht="16.5" customHeight="1">
      <c r="A45" s="15"/>
      <c r="B45" s="21" t="s">
        <v>151</v>
      </c>
      <c r="C45" s="16">
        <v>992</v>
      </c>
      <c r="D45" s="12" t="s">
        <v>19</v>
      </c>
      <c r="E45" s="12" t="s">
        <v>217</v>
      </c>
      <c r="F45" s="13" t="s">
        <v>149</v>
      </c>
      <c r="G45" s="13"/>
      <c r="H45" s="22">
        <f>H46</f>
        <v>2597.6</v>
      </c>
    </row>
    <row r="46" spans="1:8" s="18" customFormat="1" ht="18" customHeight="1">
      <c r="A46" s="15"/>
      <c r="B46" s="21" t="s">
        <v>28</v>
      </c>
      <c r="C46" s="16">
        <v>992</v>
      </c>
      <c r="D46" s="12" t="s">
        <v>19</v>
      </c>
      <c r="E46" s="12" t="s">
        <v>217</v>
      </c>
      <c r="F46" s="13" t="s">
        <v>150</v>
      </c>
      <c r="G46" s="13"/>
      <c r="H46" s="22">
        <f>H47</f>
        <v>2597.6</v>
      </c>
    </row>
    <row r="47" spans="1:8" s="18" customFormat="1" ht="33" customHeight="1" hidden="1">
      <c r="A47" s="15"/>
      <c r="B47" s="21" t="s">
        <v>218</v>
      </c>
      <c r="C47" s="16">
        <v>992</v>
      </c>
      <c r="D47" s="12" t="s">
        <v>19</v>
      </c>
      <c r="E47" s="12" t="s">
        <v>217</v>
      </c>
      <c r="F47" s="13" t="s">
        <v>219</v>
      </c>
      <c r="G47" s="13"/>
      <c r="H47" s="22">
        <f>H48</f>
        <v>2597.6</v>
      </c>
    </row>
    <row r="48" spans="1:8" s="18" customFormat="1" ht="16.5" customHeight="1">
      <c r="A48" s="15"/>
      <c r="B48" s="21" t="s">
        <v>220</v>
      </c>
      <c r="C48" s="16">
        <v>992</v>
      </c>
      <c r="D48" s="12" t="s">
        <v>19</v>
      </c>
      <c r="E48" s="12" t="s">
        <v>217</v>
      </c>
      <c r="F48" s="13" t="s">
        <v>150</v>
      </c>
      <c r="G48" s="13" t="s">
        <v>100</v>
      </c>
      <c r="H48" s="22">
        <v>2597.6</v>
      </c>
    </row>
    <row r="49" spans="1:8" s="18" customFormat="1" ht="16.5" customHeight="1">
      <c r="A49" s="15"/>
      <c r="B49" s="21" t="s">
        <v>64</v>
      </c>
      <c r="C49" s="16">
        <v>992</v>
      </c>
      <c r="D49" s="12" t="s">
        <v>19</v>
      </c>
      <c r="E49" s="12" t="s">
        <v>217</v>
      </c>
      <c r="F49" s="13" t="s">
        <v>63</v>
      </c>
      <c r="G49" s="13"/>
      <c r="H49" s="22">
        <f>H50+H52+H54</f>
        <v>1611</v>
      </c>
    </row>
    <row r="50" spans="1:8" s="18" customFormat="1" ht="45.75" customHeight="1">
      <c r="A50" s="15"/>
      <c r="B50" s="21" t="s">
        <v>199</v>
      </c>
      <c r="C50" s="16">
        <v>992</v>
      </c>
      <c r="D50" s="12" t="s">
        <v>19</v>
      </c>
      <c r="E50" s="12" t="s">
        <v>217</v>
      </c>
      <c r="F50" s="13" t="s">
        <v>206</v>
      </c>
      <c r="G50" s="13"/>
      <c r="H50" s="22">
        <f>H51</f>
        <v>36.8</v>
      </c>
    </row>
    <row r="51" spans="1:8" s="18" customFormat="1" ht="15" customHeight="1">
      <c r="A51" s="15"/>
      <c r="B51" s="21" t="s">
        <v>57</v>
      </c>
      <c r="C51" s="16">
        <v>992</v>
      </c>
      <c r="D51" s="12" t="s">
        <v>19</v>
      </c>
      <c r="E51" s="12" t="s">
        <v>217</v>
      </c>
      <c r="F51" s="13" t="s">
        <v>206</v>
      </c>
      <c r="G51" s="13" t="s">
        <v>56</v>
      </c>
      <c r="H51" s="22">
        <v>36.8</v>
      </c>
    </row>
    <row r="52" spans="1:8" s="18" customFormat="1" ht="63" customHeight="1">
      <c r="A52" s="15"/>
      <c r="B52" s="21" t="s">
        <v>193</v>
      </c>
      <c r="C52" s="16">
        <v>992</v>
      </c>
      <c r="D52" s="12" t="s">
        <v>19</v>
      </c>
      <c r="E52" s="12" t="s">
        <v>217</v>
      </c>
      <c r="F52" s="13" t="s">
        <v>194</v>
      </c>
      <c r="G52" s="13"/>
      <c r="H52" s="22">
        <f>H53</f>
        <v>1385.2</v>
      </c>
    </row>
    <row r="53" spans="1:8" s="18" customFormat="1" ht="16.5" customHeight="1">
      <c r="A53" s="15"/>
      <c r="B53" s="21" t="s">
        <v>57</v>
      </c>
      <c r="C53" s="16">
        <v>992</v>
      </c>
      <c r="D53" s="12" t="s">
        <v>19</v>
      </c>
      <c r="E53" s="12" t="s">
        <v>217</v>
      </c>
      <c r="F53" s="13" t="s">
        <v>194</v>
      </c>
      <c r="G53" s="13" t="s">
        <v>56</v>
      </c>
      <c r="H53" s="22">
        <v>1385.2</v>
      </c>
    </row>
    <row r="54" spans="1:8" s="18" customFormat="1" ht="45.75" customHeight="1">
      <c r="A54" s="15"/>
      <c r="B54" s="21" t="s">
        <v>198</v>
      </c>
      <c r="C54" s="16">
        <v>992</v>
      </c>
      <c r="D54" s="12" t="s">
        <v>19</v>
      </c>
      <c r="E54" s="12" t="s">
        <v>217</v>
      </c>
      <c r="F54" s="13" t="s">
        <v>197</v>
      </c>
      <c r="G54" s="13"/>
      <c r="H54" s="22">
        <f>H55</f>
        <v>189</v>
      </c>
    </row>
    <row r="55" spans="1:8" s="23" customFormat="1" ht="16.5" customHeight="1">
      <c r="A55" s="15"/>
      <c r="B55" s="21" t="s">
        <v>57</v>
      </c>
      <c r="C55" s="16">
        <v>992</v>
      </c>
      <c r="D55" s="12" t="s">
        <v>19</v>
      </c>
      <c r="E55" s="12" t="s">
        <v>217</v>
      </c>
      <c r="F55" s="13" t="s">
        <v>197</v>
      </c>
      <c r="G55" s="13" t="s">
        <v>56</v>
      </c>
      <c r="H55" s="22">
        <v>189</v>
      </c>
    </row>
    <row r="56" spans="1:8" s="18" customFormat="1" ht="33" customHeight="1">
      <c r="A56" s="15"/>
      <c r="B56" s="21" t="s">
        <v>10</v>
      </c>
      <c r="C56" s="16">
        <v>992</v>
      </c>
      <c r="D56" s="12" t="s">
        <v>24</v>
      </c>
      <c r="E56" s="12"/>
      <c r="F56" s="13"/>
      <c r="G56" s="13"/>
      <c r="H56" s="22">
        <f>H57+H70</f>
        <v>1415.2</v>
      </c>
    </row>
    <row r="57" spans="1:8" s="18" customFormat="1" ht="33" customHeight="1">
      <c r="A57" s="15"/>
      <c r="B57" s="21" t="s">
        <v>65</v>
      </c>
      <c r="C57" s="16">
        <v>992</v>
      </c>
      <c r="D57" s="12" t="s">
        <v>24</v>
      </c>
      <c r="E57" s="12" t="s">
        <v>25</v>
      </c>
      <c r="F57" s="13"/>
      <c r="G57" s="13"/>
      <c r="H57" s="22">
        <f>H63+H58+H67</f>
        <v>914.2</v>
      </c>
    </row>
    <row r="58" spans="1:8" s="18" customFormat="1" ht="32.25" customHeight="1">
      <c r="A58" s="15"/>
      <c r="B58" s="21" t="s">
        <v>112</v>
      </c>
      <c r="C58" s="16">
        <v>992</v>
      </c>
      <c r="D58" s="12" t="s">
        <v>24</v>
      </c>
      <c r="E58" s="12" t="s">
        <v>25</v>
      </c>
      <c r="F58" s="13" t="s">
        <v>26</v>
      </c>
      <c r="G58" s="13"/>
      <c r="H58" s="22">
        <f>H59+H61</f>
        <v>223</v>
      </c>
    </row>
    <row r="59" spans="1:8" s="18" customFormat="1" ht="46.5" customHeight="1">
      <c r="A59" s="15"/>
      <c r="B59" s="21" t="s">
        <v>113</v>
      </c>
      <c r="C59" s="16">
        <v>992</v>
      </c>
      <c r="D59" s="12" t="s">
        <v>24</v>
      </c>
      <c r="E59" s="12" t="s">
        <v>25</v>
      </c>
      <c r="F59" s="13" t="s">
        <v>115</v>
      </c>
      <c r="G59" s="13"/>
      <c r="H59" s="22">
        <f>H60</f>
        <v>223</v>
      </c>
    </row>
    <row r="60" spans="1:8" s="18" customFormat="1" ht="16.5" customHeight="1">
      <c r="A60" s="15"/>
      <c r="B60" s="21" t="s">
        <v>57</v>
      </c>
      <c r="C60" s="16">
        <v>992</v>
      </c>
      <c r="D60" s="12" t="s">
        <v>24</v>
      </c>
      <c r="E60" s="12" t="s">
        <v>25</v>
      </c>
      <c r="F60" s="13" t="s">
        <v>115</v>
      </c>
      <c r="G60" s="13" t="s">
        <v>56</v>
      </c>
      <c r="H60" s="22">
        <f>89+134</f>
        <v>223</v>
      </c>
    </row>
    <row r="61" spans="1:8" s="18" customFormat="1" ht="49.5" customHeight="1" hidden="1">
      <c r="A61" s="15"/>
      <c r="B61" s="21" t="s">
        <v>157</v>
      </c>
      <c r="C61" s="16">
        <v>992</v>
      </c>
      <c r="D61" s="12" t="s">
        <v>24</v>
      </c>
      <c r="E61" s="12" t="s">
        <v>25</v>
      </c>
      <c r="F61" s="13" t="s">
        <v>156</v>
      </c>
      <c r="G61" s="13"/>
      <c r="H61" s="31">
        <f>H62</f>
        <v>0</v>
      </c>
    </row>
    <row r="62" spans="1:8" s="18" customFormat="1" ht="16.5" customHeight="1" hidden="1">
      <c r="A62" s="15"/>
      <c r="B62" s="21" t="s">
        <v>57</v>
      </c>
      <c r="C62" s="16">
        <v>992</v>
      </c>
      <c r="D62" s="12" t="s">
        <v>24</v>
      </c>
      <c r="E62" s="12" t="s">
        <v>25</v>
      </c>
      <c r="F62" s="13" t="s">
        <v>156</v>
      </c>
      <c r="G62" s="13" t="s">
        <v>56</v>
      </c>
      <c r="H62" s="31"/>
    </row>
    <row r="63" spans="1:8" s="18" customFormat="1" ht="15.75">
      <c r="A63" s="15"/>
      <c r="B63" s="21" t="s">
        <v>67</v>
      </c>
      <c r="C63" s="16">
        <v>992</v>
      </c>
      <c r="D63" s="12" t="s">
        <v>24</v>
      </c>
      <c r="E63" s="12" t="s">
        <v>25</v>
      </c>
      <c r="F63" s="13" t="s">
        <v>66</v>
      </c>
      <c r="G63" s="13"/>
      <c r="H63" s="22">
        <f>H64</f>
        <v>44</v>
      </c>
    </row>
    <row r="64" spans="1:8" s="18" customFormat="1" ht="31.5">
      <c r="A64" s="15"/>
      <c r="B64" s="21" t="s">
        <v>69</v>
      </c>
      <c r="C64" s="16">
        <v>992</v>
      </c>
      <c r="D64" s="12" t="s">
        <v>24</v>
      </c>
      <c r="E64" s="12" t="s">
        <v>25</v>
      </c>
      <c r="F64" s="13" t="s">
        <v>68</v>
      </c>
      <c r="G64" s="13"/>
      <c r="H64" s="22">
        <f>H65</f>
        <v>44</v>
      </c>
    </row>
    <row r="65" spans="1:8" s="18" customFormat="1" ht="15.75" customHeight="1">
      <c r="A65" s="15"/>
      <c r="B65" s="21" t="s">
        <v>57</v>
      </c>
      <c r="C65" s="16">
        <v>992</v>
      </c>
      <c r="D65" s="12" t="s">
        <v>24</v>
      </c>
      <c r="E65" s="12" t="s">
        <v>25</v>
      </c>
      <c r="F65" s="13" t="s">
        <v>68</v>
      </c>
      <c r="G65" s="13" t="s">
        <v>56</v>
      </c>
      <c r="H65" s="22">
        <v>44</v>
      </c>
    </row>
    <row r="66" spans="1:8" s="18" customFormat="1" ht="15.75" customHeight="1">
      <c r="A66" s="15"/>
      <c r="B66" s="21" t="s">
        <v>114</v>
      </c>
      <c r="C66" s="16">
        <v>992</v>
      </c>
      <c r="D66" s="12" t="s">
        <v>24</v>
      </c>
      <c r="E66" s="12" t="s">
        <v>25</v>
      </c>
      <c r="F66" s="13" t="s">
        <v>27</v>
      </c>
      <c r="G66" s="13"/>
      <c r="H66" s="22">
        <f>H67</f>
        <v>647.2</v>
      </c>
    </row>
    <row r="67" spans="1:8" s="18" customFormat="1" ht="17.25" customHeight="1">
      <c r="A67" s="15"/>
      <c r="B67" s="21" t="s">
        <v>105</v>
      </c>
      <c r="C67" s="16">
        <v>992</v>
      </c>
      <c r="D67" s="12" t="s">
        <v>24</v>
      </c>
      <c r="E67" s="12" t="s">
        <v>25</v>
      </c>
      <c r="F67" s="13" t="s">
        <v>116</v>
      </c>
      <c r="G67" s="13"/>
      <c r="H67" s="22">
        <f>H68</f>
        <v>647.2</v>
      </c>
    </row>
    <row r="68" spans="1:8" s="18" customFormat="1" ht="32.25" customHeight="1" hidden="1">
      <c r="A68" s="15"/>
      <c r="B68" s="21" t="s">
        <v>218</v>
      </c>
      <c r="C68" s="16">
        <v>992</v>
      </c>
      <c r="D68" s="12" t="s">
        <v>24</v>
      </c>
      <c r="E68" s="12" t="s">
        <v>25</v>
      </c>
      <c r="F68" s="13" t="s">
        <v>116</v>
      </c>
      <c r="G68" s="13"/>
      <c r="H68" s="22">
        <f>H69</f>
        <v>647.2</v>
      </c>
    </row>
    <row r="69" spans="1:8" s="18" customFormat="1" ht="15.75" customHeight="1">
      <c r="A69" s="15"/>
      <c r="B69" s="21" t="s">
        <v>130</v>
      </c>
      <c r="C69" s="16">
        <v>992</v>
      </c>
      <c r="D69" s="12" t="s">
        <v>24</v>
      </c>
      <c r="E69" s="12" t="s">
        <v>25</v>
      </c>
      <c r="F69" s="13" t="s">
        <v>116</v>
      </c>
      <c r="G69" s="13" t="s">
        <v>131</v>
      </c>
      <c r="H69" s="22">
        <f>717.6-70.4</f>
        <v>647.2</v>
      </c>
    </row>
    <row r="70" spans="1:8" s="18" customFormat="1" ht="31.5">
      <c r="A70" s="15"/>
      <c r="B70" s="21" t="s">
        <v>70</v>
      </c>
      <c r="C70" s="16">
        <v>992</v>
      </c>
      <c r="D70" s="12" t="s">
        <v>24</v>
      </c>
      <c r="E70" s="12" t="s">
        <v>58</v>
      </c>
      <c r="F70" s="13"/>
      <c r="G70" s="13"/>
      <c r="H70" s="22">
        <f>H71+H74</f>
        <v>501</v>
      </c>
    </row>
    <row r="71" spans="1:8" s="18" customFormat="1" ht="15.75">
      <c r="A71" s="15"/>
      <c r="B71" s="21" t="s">
        <v>64</v>
      </c>
      <c r="C71" s="16">
        <v>992</v>
      </c>
      <c r="D71" s="12" t="s">
        <v>24</v>
      </c>
      <c r="E71" s="12" t="s">
        <v>58</v>
      </c>
      <c r="F71" s="13" t="s">
        <v>63</v>
      </c>
      <c r="G71" s="13"/>
      <c r="H71" s="22">
        <f>H72</f>
        <v>200</v>
      </c>
    </row>
    <row r="72" spans="1:8" s="18" customFormat="1" ht="47.25">
      <c r="A72" s="15"/>
      <c r="B72" s="21" t="s">
        <v>198</v>
      </c>
      <c r="C72" s="16">
        <v>992</v>
      </c>
      <c r="D72" s="12" t="s">
        <v>24</v>
      </c>
      <c r="E72" s="12" t="s">
        <v>58</v>
      </c>
      <c r="F72" s="13" t="s">
        <v>197</v>
      </c>
      <c r="G72" s="13"/>
      <c r="H72" s="22">
        <f>H73</f>
        <v>200</v>
      </c>
    </row>
    <row r="73" spans="1:8" s="23" customFormat="1" ht="15.75">
      <c r="A73" s="15"/>
      <c r="B73" s="21" t="s">
        <v>57</v>
      </c>
      <c r="C73" s="16">
        <v>992</v>
      </c>
      <c r="D73" s="12" t="s">
        <v>24</v>
      </c>
      <c r="E73" s="12" t="s">
        <v>58</v>
      </c>
      <c r="F73" s="13" t="s">
        <v>197</v>
      </c>
      <c r="G73" s="13" t="s">
        <v>56</v>
      </c>
      <c r="H73" s="22">
        <v>200</v>
      </c>
    </row>
    <row r="74" spans="1:8" s="23" customFormat="1" ht="47.25">
      <c r="A74" s="15"/>
      <c r="B74" s="21" t="s">
        <v>148</v>
      </c>
      <c r="C74" s="16">
        <v>992</v>
      </c>
      <c r="D74" s="12" t="s">
        <v>24</v>
      </c>
      <c r="E74" s="12" t="s">
        <v>58</v>
      </c>
      <c r="F74" s="13" t="s">
        <v>147</v>
      </c>
      <c r="G74" s="13"/>
      <c r="H74" s="22">
        <f>H75</f>
        <v>301</v>
      </c>
    </row>
    <row r="75" spans="1:8" s="23" customFormat="1" ht="15.75">
      <c r="A75" s="15"/>
      <c r="B75" s="21" t="s">
        <v>57</v>
      </c>
      <c r="C75" s="16">
        <v>992</v>
      </c>
      <c r="D75" s="12" t="s">
        <v>24</v>
      </c>
      <c r="E75" s="12" t="s">
        <v>58</v>
      </c>
      <c r="F75" s="13" t="s">
        <v>147</v>
      </c>
      <c r="G75" s="13" t="s">
        <v>56</v>
      </c>
      <c r="H75" s="22">
        <f>134+167</f>
        <v>301</v>
      </c>
    </row>
    <row r="76" spans="1:8" s="18" customFormat="1" ht="15.75" hidden="1">
      <c r="A76" s="15"/>
      <c r="B76" s="21" t="s">
        <v>11</v>
      </c>
      <c r="C76" s="16">
        <v>992</v>
      </c>
      <c r="D76" s="12" t="s">
        <v>21</v>
      </c>
      <c r="E76" s="12"/>
      <c r="F76" s="13"/>
      <c r="G76" s="13"/>
      <c r="H76" s="22">
        <f>H89+H77</f>
        <v>0</v>
      </c>
    </row>
    <row r="77" spans="1:8" s="18" customFormat="1" ht="15.75" hidden="1">
      <c r="A77" s="15"/>
      <c r="B77" s="25" t="s">
        <v>177</v>
      </c>
      <c r="C77" s="26">
        <v>992</v>
      </c>
      <c r="D77" s="27" t="s">
        <v>21</v>
      </c>
      <c r="E77" s="27" t="s">
        <v>25</v>
      </c>
      <c r="F77" s="28"/>
      <c r="G77" s="28"/>
      <c r="H77" s="29">
        <f>H78+H82+H85</f>
        <v>0</v>
      </c>
    </row>
    <row r="78" spans="1:8" s="18" customFormat="1" ht="15.75" hidden="1">
      <c r="A78" s="15"/>
      <c r="B78" s="25" t="s">
        <v>177</v>
      </c>
      <c r="C78" s="26">
        <v>992</v>
      </c>
      <c r="D78" s="27" t="s">
        <v>21</v>
      </c>
      <c r="E78" s="27" t="s">
        <v>25</v>
      </c>
      <c r="F78" s="28" t="s">
        <v>171</v>
      </c>
      <c r="G78" s="28"/>
      <c r="H78" s="29">
        <f>H79</f>
        <v>0</v>
      </c>
    </row>
    <row r="79" spans="1:8" s="18" customFormat="1" ht="15.75" hidden="1">
      <c r="A79" s="15"/>
      <c r="B79" s="25" t="s">
        <v>178</v>
      </c>
      <c r="C79" s="26">
        <v>992</v>
      </c>
      <c r="D79" s="27" t="s">
        <v>21</v>
      </c>
      <c r="E79" s="27" t="s">
        <v>25</v>
      </c>
      <c r="F79" s="28" t="s">
        <v>172</v>
      </c>
      <c r="G79" s="28"/>
      <c r="H79" s="29">
        <f>H80</f>
        <v>0</v>
      </c>
    </row>
    <row r="80" spans="1:8" s="18" customFormat="1" ht="47.25" hidden="1">
      <c r="A80" s="15"/>
      <c r="B80" s="25" t="s">
        <v>179</v>
      </c>
      <c r="C80" s="26">
        <v>992</v>
      </c>
      <c r="D80" s="27" t="s">
        <v>21</v>
      </c>
      <c r="E80" s="27" t="s">
        <v>25</v>
      </c>
      <c r="F80" s="28" t="s">
        <v>173</v>
      </c>
      <c r="G80" s="28"/>
      <c r="H80" s="29">
        <f>H81</f>
        <v>0</v>
      </c>
    </row>
    <row r="81" spans="1:8" s="18" customFormat="1" ht="15.75" hidden="1">
      <c r="A81" s="15"/>
      <c r="B81" s="25" t="s">
        <v>57</v>
      </c>
      <c r="C81" s="26">
        <v>992</v>
      </c>
      <c r="D81" s="27" t="s">
        <v>21</v>
      </c>
      <c r="E81" s="27" t="s">
        <v>25</v>
      </c>
      <c r="F81" s="28" t="s">
        <v>173</v>
      </c>
      <c r="G81" s="28" t="s">
        <v>56</v>
      </c>
      <c r="H81" s="29"/>
    </row>
    <row r="82" spans="1:8" s="18" customFormat="1" ht="15.75" hidden="1">
      <c r="A82" s="15"/>
      <c r="B82" s="25" t="s">
        <v>141</v>
      </c>
      <c r="C82" s="26">
        <v>992</v>
      </c>
      <c r="D82" s="27" t="s">
        <v>21</v>
      </c>
      <c r="E82" s="27" t="s">
        <v>25</v>
      </c>
      <c r="F82" s="28" t="s">
        <v>139</v>
      </c>
      <c r="G82" s="28"/>
      <c r="H82" s="29">
        <f>H83</f>
        <v>0</v>
      </c>
    </row>
    <row r="83" spans="1:8" s="18" customFormat="1" ht="48.75" customHeight="1" hidden="1">
      <c r="A83" s="15"/>
      <c r="B83" s="25" t="s">
        <v>161</v>
      </c>
      <c r="C83" s="26">
        <v>992</v>
      </c>
      <c r="D83" s="27" t="s">
        <v>21</v>
      </c>
      <c r="E83" s="27" t="s">
        <v>25</v>
      </c>
      <c r="F83" s="28" t="s">
        <v>140</v>
      </c>
      <c r="G83" s="28"/>
      <c r="H83" s="29">
        <f>H84</f>
        <v>0</v>
      </c>
    </row>
    <row r="84" spans="1:8" s="18" customFormat="1" ht="15.75" hidden="1">
      <c r="A84" s="15"/>
      <c r="B84" s="25" t="s">
        <v>57</v>
      </c>
      <c r="C84" s="26">
        <v>992</v>
      </c>
      <c r="D84" s="27" t="s">
        <v>21</v>
      </c>
      <c r="E84" s="27" t="s">
        <v>25</v>
      </c>
      <c r="F84" s="28" t="s">
        <v>140</v>
      </c>
      <c r="G84" s="28" t="s">
        <v>56</v>
      </c>
      <c r="H84" s="29"/>
    </row>
    <row r="85" spans="1:8" s="18" customFormat="1" ht="47.25" hidden="1">
      <c r="A85" s="15"/>
      <c r="B85" s="25" t="s">
        <v>180</v>
      </c>
      <c r="C85" s="26">
        <v>992</v>
      </c>
      <c r="D85" s="27" t="s">
        <v>21</v>
      </c>
      <c r="E85" s="27" t="s">
        <v>25</v>
      </c>
      <c r="F85" s="28" t="s">
        <v>174</v>
      </c>
      <c r="G85" s="28"/>
      <c r="H85" s="32">
        <f>H86</f>
        <v>0</v>
      </c>
    </row>
    <row r="86" spans="1:8" s="18" customFormat="1" ht="47.25" hidden="1">
      <c r="A86" s="15"/>
      <c r="B86" s="25" t="s">
        <v>180</v>
      </c>
      <c r="C86" s="26">
        <v>992</v>
      </c>
      <c r="D86" s="27" t="s">
        <v>21</v>
      </c>
      <c r="E86" s="27" t="s">
        <v>25</v>
      </c>
      <c r="F86" s="28" t="s">
        <v>175</v>
      </c>
      <c r="G86" s="28"/>
      <c r="H86" s="32">
        <f>H87</f>
        <v>0</v>
      </c>
    </row>
    <row r="87" spans="1:8" s="18" customFormat="1" ht="49.5" customHeight="1" hidden="1">
      <c r="A87" s="15"/>
      <c r="B87" s="25" t="s">
        <v>161</v>
      </c>
      <c r="C87" s="26">
        <v>992</v>
      </c>
      <c r="D87" s="27" t="s">
        <v>21</v>
      </c>
      <c r="E87" s="27" t="s">
        <v>25</v>
      </c>
      <c r="F87" s="28" t="s">
        <v>176</v>
      </c>
      <c r="G87" s="28"/>
      <c r="H87" s="32">
        <f>H88</f>
        <v>0</v>
      </c>
    </row>
    <row r="88" spans="1:8" s="18" customFormat="1" ht="15.75" hidden="1">
      <c r="A88" s="15"/>
      <c r="B88" s="25" t="s">
        <v>57</v>
      </c>
      <c r="C88" s="26">
        <v>992</v>
      </c>
      <c r="D88" s="27" t="s">
        <v>21</v>
      </c>
      <c r="E88" s="27" t="s">
        <v>25</v>
      </c>
      <c r="F88" s="28" t="s">
        <v>176</v>
      </c>
      <c r="G88" s="28" t="s">
        <v>56</v>
      </c>
      <c r="H88" s="32"/>
    </row>
    <row r="89" spans="1:8" s="18" customFormat="1" ht="15.75" hidden="1">
      <c r="A89" s="15"/>
      <c r="B89" s="21" t="s">
        <v>12</v>
      </c>
      <c r="C89" s="16">
        <v>992</v>
      </c>
      <c r="D89" s="12" t="s">
        <v>21</v>
      </c>
      <c r="E89" s="12" t="s">
        <v>54</v>
      </c>
      <c r="F89" s="13"/>
      <c r="G89" s="13"/>
      <c r="H89" s="22">
        <f>H90+H92+H95</f>
        <v>0</v>
      </c>
    </row>
    <row r="90" spans="1:8" s="18" customFormat="1" ht="31.5" hidden="1">
      <c r="A90" s="15"/>
      <c r="B90" s="21" t="s">
        <v>31</v>
      </c>
      <c r="C90" s="16">
        <v>992</v>
      </c>
      <c r="D90" s="12" t="s">
        <v>21</v>
      </c>
      <c r="E90" s="12" t="s">
        <v>54</v>
      </c>
      <c r="F90" s="13" t="s">
        <v>32</v>
      </c>
      <c r="G90" s="13"/>
      <c r="H90" s="31">
        <f>H91</f>
        <v>0</v>
      </c>
    </row>
    <row r="91" spans="1:8" s="18" customFormat="1" ht="15.75" hidden="1">
      <c r="A91" s="15"/>
      <c r="B91" s="21" t="s">
        <v>57</v>
      </c>
      <c r="C91" s="16">
        <v>992</v>
      </c>
      <c r="D91" s="12" t="s">
        <v>21</v>
      </c>
      <c r="E91" s="12" t="s">
        <v>54</v>
      </c>
      <c r="F91" s="13" t="s">
        <v>32</v>
      </c>
      <c r="G91" s="13" t="s">
        <v>56</v>
      </c>
      <c r="H91" s="31">
        <f>128.8-128.8</f>
        <v>0</v>
      </c>
    </row>
    <row r="92" spans="1:8" s="18" customFormat="1" ht="31.5" hidden="1">
      <c r="A92" s="15"/>
      <c r="B92" s="21" t="s">
        <v>73</v>
      </c>
      <c r="C92" s="16">
        <v>992</v>
      </c>
      <c r="D92" s="12" t="s">
        <v>21</v>
      </c>
      <c r="E92" s="12" t="s">
        <v>54</v>
      </c>
      <c r="F92" s="13" t="s">
        <v>71</v>
      </c>
      <c r="G92" s="13"/>
      <c r="H92" s="22">
        <f>H93</f>
        <v>0</v>
      </c>
    </row>
    <row r="93" spans="1:8" s="18" customFormat="1" ht="15.75" hidden="1">
      <c r="A93" s="15"/>
      <c r="B93" s="21" t="s">
        <v>47</v>
      </c>
      <c r="C93" s="16">
        <v>992</v>
      </c>
      <c r="D93" s="12" t="s">
        <v>21</v>
      </c>
      <c r="E93" s="12" t="s">
        <v>54</v>
      </c>
      <c r="F93" s="13" t="s">
        <v>72</v>
      </c>
      <c r="G93" s="13"/>
      <c r="H93" s="22">
        <f>H94</f>
        <v>0</v>
      </c>
    </row>
    <row r="94" spans="1:8" s="18" customFormat="1" ht="15.75" hidden="1">
      <c r="A94" s="15"/>
      <c r="B94" s="21" t="s">
        <v>57</v>
      </c>
      <c r="C94" s="16">
        <v>992</v>
      </c>
      <c r="D94" s="12" t="s">
        <v>21</v>
      </c>
      <c r="E94" s="12" t="s">
        <v>54</v>
      </c>
      <c r="F94" s="13" t="s">
        <v>72</v>
      </c>
      <c r="G94" s="13" t="s">
        <v>56</v>
      </c>
      <c r="H94" s="22"/>
    </row>
    <row r="95" spans="1:8" s="18" customFormat="1" ht="15.75" hidden="1">
      <c r="A95" s="15"/>
      <c r="B95" s="21" t="s">
        <v>64</v>
      </c>
      <c r="C95" s="16">
        <v>992</v>
      </c>
      <c r="D95" s="12" t="s">
        <v>21</v>
      </c>
      <c r="E95" s="12" t="s">
        <v>54</v>
      </c>
      <c r="F95" s="13" t="s">
        <v>63</v>
      </c>
      <c r="G95" s="13"/>
      <c r="H95" s="22">
        <f>H96</f>
        <v>0</v>
      </c>
    </row>
    <row r="96" spans="1:8" s="18" customFormat="1" ht="48" customHeight="1" hidden="1">
      <c r="A96" s="15"/>
      <c r="B96" s="21" t="s">
        <v>162</v>
      </c>
      <c r="C96" s="16">
        <v>992</v>
      </c>
      <c r="D96" s="12" t="s">
        <v>21</v>
      </c>
      <c r="E96" s="12" t="s">
        <v>54</v>
      </c>
      <c r="F96" s="13" t="s">
        <v>195</v>
      </c>
      <c r="G96" s="13"/>
      <c r="H96" s="22">
        <f>H97</f>
        <v>0</v>
      </c>
    </row>
    <row r="97" spans="1:8" s="18" customFormat="1" ht="15.75" hidden="1">
      <c r="A97" s="15"/>
      <c r="B97" s="21" t="s">
        <v>57</v>
      </c>
      <c r="C97" s="16">
        <v>992</v>
      </c>
      <c r="D97" s="12" t="s">
        <v>21</v>
      </c>
      <c r="E97" s="12" t="s">
        <v>54</v>
      </c>
      <c r="F97" s="13" t="s">
        <v>195</v>
      </c>
      <c r="G97" s="13" t="s">
        <v>56</v>
      </c>
      <c r="H97" s="22"/>
    </row>
    <row r="98" spans="1:8" s="18" customFormat="1" ht="15.75">
      <c r="A98" s="15"/>
      <c r="B98" s="21" t="s">
        <v>13</v>
      </c>
      <c r="C98" s="16">
        <v>992</v>
      </c>
      <c r="D98" s="12" t="s">
        <v>33</v>
      </c>
      <c r="E98" s="12"/>
      <c r="F98" s="13"/>
      <c r="G98" s="13"/>
      <c r="H98" s="22">
        <f>H99+H121+H141+H166</f>
        <v>91429.6</v>
      </c>
    </row>
    <row r="99" spans="1:8" s="18" customFormat="1" ht="15.75">
      <c r="A99" s="15"/>
      <c r="B99" s="21" t="s">
        <v>74</v>
      </c>
      <c r="C99" s="16">
        <v>992</v>
      </c>
      <c r="D99" s="12" t="s">
        <v>33</v>
      </c>
      <c r="E99" s="12" t="s">
        <v>19</v>
      </c>
      <c r="F99" s="13"/>
      <c r="G99" s="13"/>
      <c r="H99" s="22">
        <f>H100+H112</f>
        <v>17165.9</v>
      </c>
    </row>
    <row r="100" spans="1:8" s="18" customFormat="1" ht="47.25">
      <c r="A100" s="15"/>
      <c r="B100" s="21" t="s">
        <v>215</v>
      </c>
      <c r="C100" s="16">
        <v>992</v>
      </c>
      <c r="D100" s="12" t="s">
        <v>33</v>
      </c>
      <c r="E100" s="12" t="s">
        <v>19</v>
      </c>
      <c r="F100" s="13" t="s">
        <v>212</v>
      </c>
      <c r="G100" s="13"/>
      <c r="H100" s="22">
        <f>H101+H104+H109</f>
        <v>16050</v>
      </c>
    </row>
    <row r="101" spans="1:8" s="18" customFormat="1" ht="81" customHeight="1" hidden="1">
      <c r="A101" s="15"/>
      <c r="B101" s="21" t="s">
        <v>257</v>
      </c>
      <c r="C101" s="16">
        <v>992</v>
      </c>
      <c r="D101" s="12" t="s">
        <v>33</v>
      </c>
      <c r="E101" s="12" t="s">
        <v>19</v>
      </c>
      <c r="F101" s="13" t="s">
        <v>213</v>
      </c>
      <c r="G101" s="13"/>
      <c r="H101" s="22">
        <f>H102</f>
        <v>0</v>
      </c>
    </row>
    <row r="102" spans="1:8" s="18" customFormat="1" ht="31.5" hidden="1">
      <c r="A102" s="15"/>
      <c r="B102" s="21" t="s">
        <v>258</v>
      </c>
      <c r="C102" s="16">
        <v>992</v>
      </c>
      <c r="D102" s="12" t="s">
        <v>33</v>
      </c>
      <c r="E102" s="12" t="s">
        <v>19</v>
      </c>
      <c r="F102" s="13" t="s">
        <v>255</v>
      </c>
      <c r="G102" s="13"/>
      <c r="H102" s="22">
        <f>H103</f>
        <v>0</v>
      </c>
    </row>
    <row r="103" spans="1:8" s="18" customFormat="1" ht="31.5" hidden="1">
      <c r="A103" s="15"/>
      <c r="B103" s="21" t="s">
        <v>258</v>
      </c>
      <c r="C103" s="16">
        <v>992</v>
      </c>
      <c r="D103" s="12" t="s">
        <v>33</v>
      </c>
      <c r="E103" s="12" t="s">
        <v>19</v>
      </c>
      <c r="F103" s="13" t="s">
        <v>255</v>
      </c>
      <c r="G103" s="13" t="s">
        <v>256</v>
      </c>
      <c r="H103" s="22"/>
    </row>
    <row r="104" spans="1:8" s="18" customFormat="1" ht="78.75">
      <c r="A104" s="15"/>
      <c r="B104" s="21" t="s">
        <v>216</v>
      </c>
      <c r="C104" s="16">
        <v>992</v>
      </c>
      <c r="D104" s="12" t="s">
        <v>33</v>
      </c>
      <c r="E104" s="12" t="s">
        <v>19</v>
      </c>
      <c r="F104" s="13" t="s">
        <v>214</v>
      </c>
      <c r="G104" s="13"/>
      <c r="H104" s="22">
        <f>H105+H107</f>
        <v>6093.4</v>
      </c>
    </row>
    <row r="105" spans="1:8" s="18" customFormat="1" ht="31.5">
      <c r="A105" s="15"/>
      <c r="B105" s="21" t="s">
        <v>138</v>
      </c>
      <c r="C105" s="16">
        <v>992</v>
      </c>
      <c r="D105" s="12" t="s">
        <v>33</v>
      </c>
      <c r="E105" s="12" t="s">
        <v>19</v>
      </c>
      <c r="F105" s="13" t="s">
        <v>160</v>
      </c>
      <c r="G105" s="13"/>
      <c r="H105" s="22">
        <f>H106</f>
        <v>1200</v>
      </c>
    </row>
    <row r="106" spans="1:8" s="18" customFormat="1" ht="15.75">
      <c r="A106" s="15"/>
      <c r="B106" s="21" t="s">
        <v>89</v>
      </c>
      <c r="C106" s="16">
        <v>992</v>
      </c>
      <c r="D106" s="12" t="s">
        <v>33</v>
      </c>
      <c r="E106" s="12" t="s">
        <v>19</v>
      </c>
      <c r="F106" s="13" t="s">
        <v>160</v>
      </c>
      <c r="G106" s="13" t="s">
        <v>90</v>
      </c>
      <c r="H106" s="22">
        <v>1200</v>
      </c>
    </row>
    <row r="107" spans="1:8" s="18" customFormat="1" ht="31.5">
      <c r="A107" s="15"/>
      <c r="B107" s="21" t="s">
        <v>258</v>
      </c>
      <c r="C107" s="16">
        <v>992</v>
      </c>
      <c r="D107" s="12" t="s">
        <v>33</v>
      </c>
      <c r="E107" s="12" t="s">
        <v>19</v>
      </c>
      <c r="F107" s="13" t="s">
        <v>259</v>
      </c>
      <c r="G107" s="13"/>
      <c r="H107" s="22">
        <f>H108</f>
        <v>4893.4</v>
      </c>
    </row>
    <row r="108" spans="1:8" s="18" customFormat="1" ht="31.5">
      <c r="A108" s="15"/>
      <c r="B108" s="21" t="s">
        <v>258</v>
      </c>
      <c r="C108" s="16">
        <v>992</v>
      </c>
      <c r="D108" s="12" t="s">
        <v>33</v>
      </c>
      <c r="E108" s="12" t="s">
        <v>19</v>
      </c>
      <c r="F108" s="13" t="s">
        <v>259</v>
      </c>
      <c r="G108" s="13" t="s">
        <v>256</v>
      </c>
      <c r="H108" s="22">
        <v>4893.4</v>
      </c>
    </row>
    <row r="109" spans="1:8" s="18" customFormat="1" ht="63">
      <c r="A109" s="15"/>
      <c r="B109" s="21" t="s">
        <v>262</v>
      </c>
      <c r="C109" s="16">
        <v>992</v>
      </c>
      <c r="D109" s="12" t="s">
        <v>33</v>
      </c>
      <c r="E109" s="12" t="s">
        <v>19</v>
      </c>
      <c r="F109" s="13" t="s">
        <v>260</v>
      </c>
      <c r="G109" s="13"/>
      <c r="H109" s="22">
        <f>H110</f>
        <v>9956.6</v>
      </c>
    </row>
    <row r="110" spans="1:8" s="18" customFormat="1" ht="34.5" customHeight="1">
      <c r="A110" s="15"/>
      <c r="B110" s="21" t="s">
        <v>263</v>
      </c>
      <c r="C110" s="16">
        <v>992</v>
      </c>
      <c r="D110" s="12" t="s">
        <v>33</v>
      </c>
      <c r="E110" s="12" t="s">
        <v>19</v>
      </c>
      <c r="F110" s="13" t="s">
        <v>261</v>
      </c>
      <c r="G110" s="13"/>
      <c r="H110" s="22">
        <f>H111</f>
        <v>9956.6</v>
      </c>
    </row>
    <row r="111" spans="1:8" s="18" customFormat="1" ht="31.5">
      <c r="A111" s="15"/>
      <c r="B111" s="21" t="s">
        <v>258</v>
      </c>
      <c r="C111" s="16">
        <v>992</v>
      </c>
      <c r="D111" s="12" t="s">
        <v>33</v>
      </c>
      <c r="E111" s="12" t="s">
        <v>19</v>
      </c>
      <c r="F111" s="13" t="s">
        <v>261</v>
      </c>
      <c r="G111" s="13" t="s">
        <v>256</v>
      </c>
      <c r="H111" s="22">
        <v>9956.6</v>
      </c>
    </row>
    <row r="112" spans="1:8" s="18" customFormat="1" ht="15.75">
      <c r="A112" s="15"/>
      <c r="B112" s="21" t="s">
        <v>74</v>
      </c>
      <c r="C112" s="16">
        <v>992</v>
      </c>
      <c r="D112" s="12" t="s">
        <v>33</v>
      </c>
      <c r="E112" s="12" t="s">
        <v>19</v>
      </c>
      <c r="F112" s="13" t="s">
        <v>181</v>
      </c>
      <c r="G112" s="13"/>
      <c r="H112" s="22">
        <f>H115+H113</f>
        <v>1115.9</v>
      </c>
    </row>
    <row r="113" spans="1:8" s="30" customFormat="1" ht="47.25" hidden="1">
      <c r="A113" s="15"/>
      <c r="B113" s="21" t="s">
        <v>186</v>
      </c>
      <c r="C113" s="16">
        <v>992</v>
      </c>
      <c r="D113" s="12" t="s">
        <v>33</v>
      </c>
      <c r="E113" s="12" t="s">
        <v>19</v>
      </c>
      <c r="F113" s="13" t="s">
        <v>185</v>
      </c>
      <c r="G113" s="13"/>
      <c r="H113" s="22">
        <f>H114</f>
        <v>0</v>
      </c>
    </row>
    <row r="114" spans="1:8" s="30" customFormat="1" ht="15.75" hidden="1">
      <c r="A114" s="15"/>
      <c r="B114" s="21" t="s">
        <v>89</v>
      </c>
      <c r="C114" s="16">
        <v>992</v>
      </c>
      <c r="D114" s="12" t="s">
        <v>33</v>
      </c>
      <c r="E114" s="12" t="s">
        <v>19</v>
      </c>
      <c r="F114" s="13" t="s">
        <v>185</v>
      </c>
      <c r="G114" s="13" t="s">
        <v>90</v>
      </c>
      <c r="H114" s="22"/>
    </row>
    <row r="115" spans="1:8" s="18" customFormat="1" ht="15.75">
      <c r="A115" s="15"/>
      <c r="B115" s="21" t="s">
        <v>154</v>
      </c>
      <c r="C115" s="16">
        <v>992</v>
      </c>
      <c r="D115" s="12" t="s">
        <v>33</v>
      </c>
      <c r="E115" s="12" t="s">
        <v>19</v>
      </c>
      <c r="F115" s="13" t="s">
        <v>182</v>
      </c>
      <c r="G115" s="13"/>
      <c r="H115" s="22">
        <f>H116</f>
        <v>1115.9</v>
      </c>
    </row>
    <row r="116" spans="1:9" ht="15.75">
      <c r="A116" s="15"/>
      <c r="B116" s="21" t="s">
        <v>57</v>
      </c>
      <c r="C116" s="16">
        <v>992</v>
      </c>
      <c r="D116" s="12" t="s">
        <v>33</v>
      </c>
      <c r="E116" s="12" t="s">
        <v>19</v>
      </c>
      <c r="F116" s="13" t="s">
        <v>182</v>
      </c>
      <c r="G116" s="13" t="s">
        <v>56</v>
      </c>
      <c r="H116" s="22">
        <v>1115.9</v>
      </c>
      <c r="I116" s="24"/>
    </row>
    <row r="117" spans="1:8" s="18" customFormat="1" ht="31.5" hidden="1">
      <c r="A117" s="15"/>
      <c r="B117" s="21" t="s">
        <v>75</v>
      </c>
      <c r="C117" s="16">
        <v>992</v>
      </c>
      <c r="D117" s="12" t="s">
        <v>33</v>
      </c>
      <c r="E117" s="12" t="s">
        <v>19</v>
      </c>
      <c r="F117" s="13" t="s">
        <v>34</v>
      </c>
      <c r="G117" s="13"/>
      <c r="H117" s="31">
        <f>H118</f>
        <v>0</v>
      </c>
    </row>
    <row r="118" spans="1:8" s="18" customFormat="1" ht="15.75" hidden="1">
      <c r="A118" s="15"/>
      <c r="B118" s="21" t="s">
        <v>35</v>
      </c>
      <c r="C118" s="16">
        <v>992</v>
      </c>
      <c r="D118" s="12" t="s">
        <v>33</v>
      </c>
      <c r="E118" s="12" t="s">
        <v>19</v>
      </c>
      <c r="F118" s="13" t="s">
        <v>76</v>
      </c>
      <c r="G118" s="13"/>
      <c r="H118" s="31">
        <f>H119</f>
        <v>0</v>
      </c>
    </row>
    <row r="119" spans="1:8" s="18" customFormat="1" ht="47.25" hidden="1">
      <c r="A119" s="15"/>
      <c r="B119" s="21" t="s">
        <v>84</v>
      </c>
      <c r="C119" s="16">
        <v>992</v>
      </c>
      <c r="D119" s="12" t="s">
        <v>33</v>
      </c>
      <c r="E119" s="12" t="s">
        <v>19</v>
      </c>
      <c r="F119" s="13" t="s">
        <v>77</v>
      </c>
      <c r="G119" s="13"/>
      <c r="H119" s="31">
        <f>H120</f>
        <v>0</v>
      </c>
    </row>
    <row r="120" spans="1:8" s="18" customFormat="1" ht="15.75" hidden="1">
      <c r="A120" s="15"/>
      <c r="B120" s="21" t="s">
        <v>83</v>
      </c>
      <c r="C120" s="16">
        <v>992</v>
      </c>
      <c r="D120" s="12" t="s">
        <v>33</v>
      </c>
      <c r="E120" s="12" t="s">
        <v>19</v>
      </c>
      <c r="F120" s="13" t="s">
        <v>77</v>
      </c>
      <c r="G120" s="13" t="s">
        <v>78</v>
      </c>
      <c r="H120" s="31"/>
    </row>
    <row r="121" spans="1:8" s="18" customFormat="1" ht="15.75">
      <c r="A121" s="15"/>
      <c r="B121" s="21" t="s">
        <v>14</v>
      </c>
      <c r="C121" s="16">
        <v>992</v>
      </c>
      <c r="D121" s="12" t="s">
        <v>33</v>
      </c>
      <c r="E121" s="12" t="s">
        <v>20</v>
      </c>
      <c r="F121" s="13"/>
      <c r="G121" s="13"/>
      <c r="H121" s="22">
        <f>H122+H132+H138+H129+H126</f>
        <v>9124.7</v>
      </c>
    </row>
    <row r="122" spans="1:8" s="18" customFormat="1" ht="31.5">
      <c r="A122" s="15"/>
      <c r="B122" s="21" t="s">
        <v>75</v>
      </c>
      <c r="C122" s="16">
        <v>992</v>
      </c>
      <c r="D122" s="12" t="s">
        <v>33</v>
      </c>
      <c r="E122" s="12" t="s">
        <v>20</v>
      </c>
      <c r="F122" s="13" t="s">
        <v>34</v>
      </c>
      <c r="G122" s="13"/>
      <c r="H122" s="22">
        <f>H123</f>
        <v>9124.7</v>
      </c>
    </row>
    <row r="123" spans="1:8" s="18" customFormat="1" ht="16.5" customHeight="1">
      <c r="A123" s="15"/>
      <c r="B123" s="21" t="s">
        <v>35</v>
      </c>
      <c r="C123" s="16">
        <v>992</v>
      </c>
      <c r="D123" s="12" t="s">
        <v>33</v>
      </c>
      <c r="E123" s="12" t="s">
        <v>20</v>
      </c>
      <c r="F123" s="13" t="s">
        <v>76</v>
      </c>
      <c r="G123" s="13"/>
      <c r="H123" s="22">
        <f>H124</f>
        <v>9124.7</v>
      </c>
    </row>
    <row r="124" spans="1:8" s="18" customFormat="1" ht="47.25" customHeight="1">
      <c r="A124" s="15"/>
      <c r="B124" s="21" t="s">
        <v>239</v>
      </c>
      <c r="C124" s="16">
        <v>992</v>
      </c>
      <c r="D124" s="12" t="s">
        <v>33</v>
      </c>
      <c r="E124" s="12" t="s">
        <v>20</v>
      </c>
      <c r="F124" s="13" t="s">
        <v>77</v>
      </c>
      <c r="G124" s="13"/>
      <c r="H124" s="22">
        <f>H125</f>
        <v>9124.7</v>
      </c>
    </row>
    <row r="125" spans="1:8" s="18" customFormat="1" ht="17.25" customHeight="1">
      <c r="A125" s="15"/>
      <c r="B125" s="21" t="s">
        <v>83</v>
      </c>
      <c r="C125" s="16">
        <v>992</v>
      </c>
      <c r="D125" s="12" t="s">
        <v>33</v>
      </c>
      <c r="E125" s="12" t="s">
        <v>20</v>
      </c>
      <c r="F125" s="13" t="s">
        <v>77</v>
      </c>
      <c r="G125" s="13" t="s">
        <v>78</v>
      </c>
      <c r="H125" s="22">
        <v>9124.7</v>
      </c>
    </row>
    <row r="126" spans="1:8" s="18" customFormat="1" ht="17.25" customHeight="1" hidden="1">
      <c r="A126" s="15"/>
      <c r="B126" s="21" t="s">
        <v>272</v>
      </c>
      <c r="C126" s="16">
        <v>992</v>
      </c>
      <c r="D126" s="12" t="s">
        <v>33</v>
      </c>
      <c r="E126" s="12" t="s">
        <v>20</v>
      </c>
      <c r="F126" s="13" t="s">
        <v>270</v>
      </c>
      <c r="G126" s="13"/>
      <c r="H126" s="22">
        <f>H127</f>
        <v>0</v>
      </c>
    </row>
    <row r="127" spans="1:8" s="18" customFormat="1" ht="34.5" customHeight="1" hidden="1">
      <c r="A127" s="15"/>
      <c r="B127" s="21" t="s">
        <v>273</v>
      </c>
      <c r="C127" s="16">
        <v>992</v>
      </c>
      <c r="D127" s="12" t="s">
        <v>33</v>
      </c>
      <c r="E127" s="12" t="s">
        <v>20</v>
      </c>
      <c r="F127" s="13" t="s">
        <v>271</v>
      </c>
      <c r="G127" s="13"/>
      <c r="H127" s="22">
        <f>H128</f>
        <v>0</v>
      </c>
    </row>
    <row r="128" spans="1:8" s="18" customFormat="1" ht="17.25" customHeight="1" hidden="1">
      <c r="A128" s="15"/>
      <c r="B128" s="21" t="s">
        <v>83</v>
      </c>
      <c r="C128" s="16">
        <v>992</v>
      </c>
      <c r="D128" s="12" t="s">
        <v>33</v>
      </c>
      <c r="E128" s="12" t="s">
        <v>20</v>
      </c>
      <c r="F128" s="13" t="s">
        <v>271</v>
      </c>
      <c r="G128" s="13" t="s">
        <v>78</v>
      </c>
      <c r="H128" s="22"/>
    </row>
    <row r="129" spans="1:8" s="18" customFormat="1" ht="17.25" customHeight="1" hidden="1">
      <c r="A129" s="15"/>
      <c r="B129" s="21" t="s">
        <v>241</v>
      </c>
      <c r="C129" s="16">
        <v>992</v>
      </c>
      <c r="D129" s="12" t="s">
        <v>33</v>
      </c>
      <c r="E129" s="12" t="s">
        <v>20</v>
      </c>
      <c r="F129" s="13" t="s">
        <v>240</v>
      </c>
      <c r="G129" s="13"/>
      <c r="H129" s="22">
        <f>H130</f>
        <v>0</v>
      </c>
    </row>
    <row r="130" spans="1:8" s="18" customFormat="1" ht="33" customHeight="1" hidden="1">
      <c r="A130" s="15"/>
      <c r="B130" s="21" t="s">
        <v>244</v>
      </c>
      <c r="C130" s="16">
        <v>992</v>
      </c>
      <c r="D130" s="12" t="s">
        <v>33</v>
      </c>
      <c r="E130" s="12" t="s">
        <v>20</v>
      </c>
      <c r="F130" s="13" t="s">
        <v>243</v>
      </c>
      <c r="G130" s="13"/>
      <c r="H130" s="22">
        <f>H131</f>
        <v>0</v>
      </c>
    </row>
    <row r="131" spans="1:8" s="18" customFormat="1" ht="17.25" customHeight="1" hidden="1">
      <c r="A131" s="15"/>
      <c r="B131" s="21" t="s">
        <v>57</v>
      </c>
      <c r="C131" s="16">
        <v>992</v>
      </c>
      <c r="D131" s="12" t="s">
        <v>33</v>
      </c>
      <c r="E131" s="12" t="s">
        <v>20</v>
      </c>
      <c r="F131" s="13" t="s">
        <v>243</v>
      </c>
      <c r="G131" s="13" t="s">
        <v>56</v>
      </c>
      <c r="H131" s="22"/>
    </row>
    <row r="132" spans="1:8" s="18" customFormat="1" ht="17.25" customHeight="1" hidden="1">
      <c r="A132" s="15"/>
      <c r="B132" s="21" t="s">
        <v>14</v>
      </c>
      <c r="C132" s="16">
        <v>992</v>
      </c>
      <c r="D132" s="12" t="s">
        <v>33</v>
      </c>
      <c r="E132" s="12" t="s">
        <v>20</v>
      </c>
      <c r="F132" s="13" t="s">
        <v>183</v>
      </c>
      <c r="G132" s="13"/>
      <c r="H132" s="22">
        <f>H135+H133</f>
        <v>0</v>
      </c>
    </row>
    <row r="133" spans="1:8" s="18" customFormat="1" ht="65.25" customHeight="1" hidden="1">
      <c r="A133" s="15"/>
      <c r="B133" s="21" t="s">
        <v>155</v>
      </c>
      <c r="C133" s="16">
        <v>992</v>
      </c>
      <c r="D133" s="12" t="s">
        <v>33</v>
      </c>
      <c r="E133" s="12" t="s">
        <v>20</v>
      </c>
      <c r="F133" s="13" t="s">
        <v>153</v>
      </c>
      <c r="G133" s="13"/>
      <c r="H133" s="22">
        <f>H134</f>
        <v>0</v>
      </c>
    </row>
    <row r="134" spans="1:8" s="18" customFormat="1" ht="17.25" customHeight="1" hidden="1">
      <c r="A134" s="15"/>
      <c r="B134" s="21" t="s">
        <v>89</v>
      </c>
      <c r="C134" s="16">
        <v>992</v>
      </c>
      <c r="D134" s="12" t="s">
        <v>33</v>
      </c>
      <c r="E134" s="12" t="s">
        <v>20</v>
      </c>
      <c r="F134" s="13" t="s">
        <v>153</v>
      </c>
      <c r="G134" s="13" t="s">
        <v>90</v>
      </c>
      <c r="H134" s="22">
        <v>0</v>
      </c>
    </row>
    <row r="135" spans="1:8" s="18" customFormat="1" ht="17.25" customHeight="1" hidden="1">
      <c r="A135" s="15"/>
      <c r="B135" s="21" t="s">
        <v>122</v>
      </c>
      <c r="C135" s="16">
        <v>992</v>
      </c>
      <c r="D135" s="12" t="s">
        <v>33</v>
      </c>
      <c r="E135" s="12" t="s">
        <v>20</v>
      </c>
      <c r="F135" s="13" t="s">
        <v>184</v>
      </c>
      <c r="G135" s="13"/>
      <c r="H135" s="22">
        <f>H137+H136</f>
        <v>0</v>
      </c>
    </row>
    <row r="136" spans="1:8" s="18" customFormat="1" ht="17.25" customHeight="1" hidden="1">
      <c r="A136" s="15"/>
      <c r="B136" s="21" t="s">
        <v>57</v>
      </c>
      <c r="C136" s="16">
        <v>992</v>
      </c>
      <c r="D136" s="12" t="s">
        <v>33</v>
      </c>
      <c r="E136" s="12" t="s">
        <v>20</v>
      </c>
      <c r="F136" s="13" t="s">
        <v>184</v>
      </c>
      <c r="G136" s="13" t="s">
        <v>56</v>
      </c>
      <c r="H136" s="22"/>
    </row>
    <row r="137" spans="1:8" s="18" customFormat="1" ht="17.25" customHeight="1" hidden="1">
      <c r="A137" s="15"/>
      <c r="B137" s="21" t="s">
        <v>130</v>
      </c>
      <c r="C137" s="16">
        <v>992</v>
      </c>
      <c r="D137" s="12" t="s">
        <v>33</v>
      </c>
      <c r="E137" s="12" t="s">
        <v>20</v>
      </c>
      <c r="F137" s="13" t="s">
        <v>184</v>
      </c>
      <c r="G137" s="13" t="s">
        <v>131</v>
      </c>
      <c r="H137" s="22"/>
    </row>
    <row r="138" spans="1:8" s="18" customFormat="1" ht="17.25" customHeight="1" hidden="1">
      <c r="A138" s="15"/>
      <c r="B138" s="21" t="s">
        <v>141</v>
      </c>
      <c r="C138" s="16">
        <v>992</v>
      </c>
      <c r="D138" s="12" t="s">
        <v>33</v>
      </c>
      <c r="E138" s="12" t="s">
        <v>20</v>
      </c>
      <c r="F138" s="13" t="s">
        <v>139</v>
      </c>
      <c r="G138" s="13"/>
      <c r="H138" s="31">
        <f>H139</f>
        <v>0</v>
      </c>
    </row>
    <row r="139" spans="1:8" s="18" customFormat="1" ht="35.25" customHeight="1" hidden="1">
      <c r="A139" s="15"/>
      <c r="B139" s="21" t="s">
        <v>159</v>
      </c>
      <c r="C139" s="16">
        <v>992</v>
      </c>
      <c r="D139" s="12" t="s">
        <v>33</v>
      </c>
      <c r="E139" s="12" t="s">
        <v>20</v>
      </c>
      <c r="F139" s="13" t="s">
        <v>158</v>
      </c>
      <c r="G139" s="13"/>
      <c r="H139" s="31">
        <f>H140</f>
        <v>0</v>
      </c>
    </row>
    <row r="140" spans="1:8" s="18" customFormat="1" ht="33.75" customHeight="1" hidden="1">
      <c r="A140" s="15"/>
      <c r="B140" s="21" t="s">
        <v>144</v>
      </c>
      <c r="C140" s="16">
        <v>992</v>
      </c>
      <c r="D140" s="12" t="s">
        <v>33</v>
      </c>
      <c r="E140" s="12" t="s">
        <v>20</v>
      </c>
      <c r="F140" s="13" t="s">
        <v>158</v>
      </c>
      <c r="G140" s="13" t="s">
        <v>143</v>
      </c>
      <c r="H140" s="31"/>
    </row>
    <row r="141" spans="1:8" s="18" customFormat="1" ht="17.25" customHeight="1">
      <c r="A141" s="15"/>
      <c r="B141" s="21" t="s">
        <v>85</v>
      </c>
      <c r="C141" s="16">
        <v>992</v>
      </c>
      <c r="D141" s="12" t="s">
        <v>33</v>
      </c>
      <c r="E141" s="12" t="s">
        <v>24</v>
      </c>
      <c r="F141" s="13"/>
      <c r="G141" s="13"/>
      <c r="H141" s="22">
        <f>H142+H153+H146+H170</f>
        <v>65139.00000000001</v>
      </c>
    </row>
    <row r="142" spans="1:8" s="18" customFormat="1" ht="31.5" hidden="1">
      <c r="A142" s="15"/>
      <c r="B142" s="21" t="s">
        <v>75</v>
      </c>
      <c r="C142" s="16">
        <v>992</v>
      </c>
      <c r="D142" s="12" t="s">
        <v>33</v>
      </c>
      <c r="E142" s="12" t="s">
        <v>24</v>
      </c>
      <c r="F142" s="13" t="s">
        <v>34</v>
      </c>
      <c r="G142" s="13"/>
      <c r="H142" s="22">
        <f>H143</f>
        <v>0</v>
      </c>
    </row>
    <row r="143" spans="1:8" s="18" customFormat="1" ht="15.75" customHeight="1" hidden="1">
      <c r="A143" s="15"/>
      <c r="B143" s="21" t="s">
        <v>35</v>
      </c>
      <c r="C143" s="16">
        <v>992</v>
      </c>
      <c r="D143" s="12" t="s">
        <v>33</v>
      </c>
      <c r="E143" s="12" t="s">
        <v>24</v>
      </c>
      <c r="F143" s="13" t="s">
        <v>76</v>
      </c>
      <c r="G143" s="13"/>
      <c r="H143" s="22">
        <f>H144</f>
        <v>0</v>
      </c>
    </row>
    <row r="144" spans="1:8" s="18" customFormat="1" ht="50.25" customHeight="1" hidden="1">
      <c r="A144" s="15"/>
      <c r="B144" s="21" t="s">
        <v>84</v>
      </c>
      <c r="C144" s="16">
        <v>992</v>
      </c>
      <c r="D144" s="12" t="s">
        <v>33</v>
      </c>
      <c r="E144" s="12" t="s">
        <v>24</v>
      </c>
      <c r="F144" s="13" t="s">
        <v>77</v>
      </c>
      <c r="G144" s="13"/>
      <c r="H144" s="22">
        <f>H145</f>
        <v>0</v>
      </c>
    </row>
    <row r="145" spans="1:8" s="18" customFormat="1" ht="17.25" customHeight="1" hidden="1">
      <c r="A145" s="15"/>
      <c r="B145" s="21" t="s">
        <v>83</v>
      </c>
      <c r="C145" s="16">
        <v>992</v>
      </c>
      <c r="D145" s="12" t="s">
        <v>33</v>
      </c>
      <c r="E145" s="12" t="s">
        <v>24</v>
      </c>
      <c r="F145" s="13" t="s">
        <v>77</v>
      </c>
      <c r="G145" s="13" t="s">
        <v>78</v>
      </c>
      <c r="H145" s="22"/>
    </row>
    <row r="146" spans="1:8" s="18" customFormat="1" ht="17.25" customHeight="1" hidden="1">
      <c r="A146" s="15"/>
      <c r="B146" s="21" t="s">
        <v>241</v>
      </c>
      <c r="C146" s="16">
        <v>992</v>
      </c>
      <c r="D146" s="12" t="s">
        <v>33</v>
      </c>
      <c r="E146" s="12" t="s">
        <v>24</v>
      </c>
      <c r="F146" s="13" t="s">
        <v>240</v>
      </c>
      <c r="G146" s="13"/>
      <c r="H146" s="22">
        <f>H147+H149+H151</f>
        <v>0</v>
      </c>
    </row>
    <row r="147" spans="1:8" s="18" customFormat="1" ht="50.25" customHeight="1" hidden="1">
      <c r="A147" s="15"/>
      <c r="B147" s="21" t="s">
        <v>245</v>
      </c>
      <c r="C147" s="16">
        <v>992</v>
      </c>
      <c r="D147" s="12" t="s">
        <v>33</v>
      </c>
      <c r="E147" s="12" t="s">
        <v>24</v>
      </c>
      <c r="F147" s="13" t="s">
        <v>242</v>
      </c>
      <c r="G147" s="13"/>
      <c r="H147" s="22">
        <f>H148</f>
        <v>0</v>
      </c>
    </row>
    <row r="148" spans="1:8" s="18" customFormat="1" ht="17.25" customHeight="1" hidden="1">
      <c r="A148" s="15"/>
      <c r="B148" s="21" t="s">
        <v>57</v>
      </c>
      <c r="C148" s="16">
        <v>992</v>
      </c>
      <c r="D148" s="12" t="s">
        <v>33</v>
      </c>
      <c r="E148" s="12" t="s">
        <v>24</v>
      </c>
      <c r="F148" s="13" t="s">
        <v>242</v>
      </c>
      <c r="G148" s="13" t="s">
        <v>56</v>
      </c>
      <c r="H148" s="22"/>
    </row>
    <row r="149" spans="1:8" s="18" customFormat="1" ht="45.75" customHeight="1" hidden="1">
      <c r="A149" s="15"/>
      <c r="B149" s="21"/>
      <c r="C149" s="16">
        <v>992</v>
      </c>
      <c r="D149" s="12" t="s">
        <v>33</v>
      </c>
      <c r="E149" s="12" t="s">
        <v>24</v>
      </c>
      <c r="F149" s="13" t="s">
        <v>243</v>
      </c>
      <c r="G149" s="13"/>
      <c r="H149" s="22">
        <f>H150</f>
        <v>0</v>
      </c>
    </row>
    <row r="150" spans="1:8" s="18" customFormat="1" ht="17.25" customHeight="1" hidden="1">
      <c r="A150" s="15"/>
      <c r="B150" s="21" t="s">
        <v>57</v>
      </c>
      <c r="C150" s="16">
        <v>992</v>
      </c>
      <c r="D150" s="12" t="s">
        <v>33</v>
      </c>
      <c r="E150" s="12" t="s">
        <v>24</v>
      </c>
      <c r="F150" s="13" t="s">
        <v>243</v>
      </c>
      <c r="G150" s="13" t="s">
        <v>56</v>
      </c>
      <c r="H150" s="22"/>
    </row>
    <row r="151" spans="1:8" s="18" customFormat="1" ht="45.75" customHeight="1" hidden="1">
      <c r="A151" s="15"/>
      <c r="B151" s="21" t="s">
        <v>247</v>
      </c>
      <c r="C151" s="16">
        <v>992</v>
      </c>
      <c r="D151" s="12" t="s">
        <v>33</v>
      </c>
      <c r="E151" s="12" t="s">
        <v>24</v>
      </c>
      <c r="F151" s="13" t="s">
        <v>246</v>
      </c>
      <c r="G151" s="13"/>
      <c r="H151" s="22">
        <f>H152</f>
        <v>0</v>
      </c>
    </row>
    <row r="152" spans="1:8" s="18" customFormat="1" ht="17.25" customHeight="1" hidden="1">
      <c r="A152" s="15"/>
      <c r="B152" s="21" t="s">
        <v>57</v>
      </c>
      <c r="C152" s="16">
        <v>992</v>
      </c>
      <c r="D152" s="12" t="s">
        <v>33</v>
      </c>
      <c r="E152" s="12" t="s">
        <v>24</v>
      </c>
      <c r="F152" s="13" t="s">
        <v>246</v>
      </c>
      <c r="G152" s="13" t="s">
        <v>56</v>
      </c>
      <c r="H152" s="22"/>
    </row>
    <row r="153" spans="1:8" s="18" customFormat="1" ht="17.25" customHeight="1">
      <c r="A153" s="15"/>
      <c r="B153" s="21" t="s">
        <v>85</v>
      </c>
      <c r="C153" s="16">
        <v>992</v>
      </c>
      <c r="D153" s="12" t="s">
        <v>33</v>
      </c>
      <c r="E153" s="12" t="s">
        <v>24</v>
      </c>
      <c r="F153" s="13" t="s">
        <v>86</v>
      </c>
      <c r="G153" s="13"/>
      <c r="H153" s="22">
        <f>H154+H157+H159+H161+H163</f>
        <v>65139.00000000001</v>
      </c>
    </row>
    <row r="154" spans="1:8" s="18" customFormat="1" ht="15.75">
      <c r="A154" s="15"/>
      <c r="B154" s="21" t="s">
        <v>88</v>
      </c>
      <c r="C154" s="16">
        <v>992</v>
      </c>
      <c r="D154" s="12" t="s">
        <v>33</v>
      </c>
      <c r="E154" s="12" t="s">
        <v>24</v>
      </c>
      <c r="F154" s="13" t="s">
        <v>87</v>
      </c>
      <c r="G154" s="13"/>
      <c r="H154" s="22">
        <f>H155+H156</f>
        <v>8115</v>
      </c>
    </row>
    <row r="155" spans="1:8" s="18" customFormat="1" ht="15.75">
      <c r="A155" s="15"/>
      <c r="B155" s="21" t="s">
        <v>57</v>
      </c>
      <c r="C155" s="16">
        <v>992</v>
      </c>
      <c r="D155" s="12" t="s">
        <v>33</v>
      </c>
      <c r="E155" s="12" t="s">
        <v>24</v>
      </c>
      <c r="F155" s="13" t="s">
        <v>87</v>
      </c>
      <c r="G155" s="13" t="s">
        <v>56</v>
      </c>
      <c r="H155" s="22">
        <f>5399+1716+1000</f>
        <v>8115</v>
      </c>
    </row>
    <row r="156" spans="1:8" s="18" customFormat="1" ht="15.75" hidden="1">
      <c r="A156" s="15"/>
      <c r="B156" s="21" t="s">
        <v>83</v>
      </c>
      <c r="C156" s="16">
        <v>992</v>
      </c>
      <c r="D156" s="12" t="s">
        <v>33</v>
      </c>
      <c r="E156" s="12" t="s">
        <v>24</v>
      </c>
      <c r="F156" s="13" t="s">
        <v>87</v>
      </c>
      <c r="G156" s="13" t="s">
        <v>78</v>
      </c>
      <c r="H156" s="31"/>
    </row>
    <row r="157" spans="1:8" s="18" customFormat="1" ht="47.25">
      <c r="A157" s="15"/>
      <c r="B157" s="21" t="s">
        <v>92</v>
      </c>
      <c r="C157" s="16">
        <v>992</v>
      </c>
      <c r="D157" s="12" t="s">
        <v>33</v>
      </c>
      <c r="E157" s="12" t="s">
        <v>24</v>
      </c>
      <c r="F157" s="13" t="s">
        <v>91</v>
      </c>
      <c r="G157" s="13"/>
      <c r="H157" s="22">
        <f>H158</f>
        <v>35083.100000000006</v>
      </c>
    </row>
    <row r="158" spans="1:8" s="18" customFormat="1" ht="15.75">
      <c r="A158" s="15"/>
      <c r="B158" s="21" t="s">
        <v>57</v>
      </c>
      <c r="C158" s="16">
        <v>992</v>
      </c>
      <c r="D158" s="12" t="s">
        <v>33</v>
      </c>
      <c r="E158" s="12" t="s">
        <v>24</v>
      </c>
      <c r="F158" s="13" t="s">
        <v>91</v>
      </c>
      <c r="G158" s="13" t="s">
        <v>56</v>
      </c>
      <c r="H158" s="22">
        <f>1175.2+586.3+819.9+286.7+166.7+328.3+3706.4+5136.9+332.2+1356.8+461.2+4866.9+1275.9+1031.5+1502.7+610.7+10000-461.2+1400+500</f>
        <v>35083.100000000006</v>
      </c>
    </row>
    <row r="159" spans="1:8" s="18" customFormat="1" ht="15.75">
      <c r="A159" s="15"/>
      <c r="B159" s="21" t="s">
        <v>94</v>
      </c>
      <c r="C159" s="16">
        <v>992</v>
      </c>
      <c r="D159" s="12" t="s">
        <v>33</v>
      </c>
      <c r="E159" s="12" t="s">
        <v>24</v>
      </c>
      <c r="F159" s="13" t="s">
        <v>93</v>
      </c>
      <c r="G159" s="13"/>
      <c r="H159" s="22">
        <f>H160</f>
        <v>7963.300000000001</v>
      </c>
    </row>
    <row r="160" spans="1:8" s="18" customFormat="1" ht="15.75">
      <c r="A160" s="15"/>
      <c r="B160" s="21" t="s">
        <v>57</v>
      </c>
      <c r="C160" s="16">
        <v>992</v>
      </c>
      <c r="D160" s="12" t="s">
        <v>33</v>
      </c>
      <c r="E160" s="12" t="s">
        <v>24</v>
      </c>
      <c r="F160" s="13" t="s">
        <v>93</v>
      </c>
      <c r="G160" s="13" t="s">
        <v>56</v>
      </c>
      <c r="H160" s="22">
        <f>5548.5+2679.6+2414.8-2679.6</f>
        <v>7963.300000000001</v>
      </c>
    </row>
    <row r="161" spans="1:8" s="18" customFormat="1" ht="15.75" hidden="1">
      <c r="A161" s="15"/>
      <c r="B161" s="21" t="s">
        <v>96</v>
      </c>
      <c r="C161" s="16">
        <v>992</v>
      </c>
      <c r="D161" s="12" t="s">
        <v>33</v>
      </c>
      <c r="E161" s="12" t="s">
        <v>24</v>
      </c>
      <c r="F161" s="13" t="s">
        <v>95</v>
      </c>
      <c r="G161" s="13"/>
      <c r="H161" s="31">
        <f>H162</f>
        <v>0</v>
      </c>
    </row>
    <row r="162" spans="1:8" s="18" customFormat="1" ht="15.75" hidden="1">
      <c r="A162" s="15"/>
      <c r="B162" s="21" t="s">
        <v>57</v>
      </c>
      <c r="C162" s="16">
        <v>992</v>
      </c>
      <c r="D162" s="12" t="s">
        <v>33</v>
      </c>
      <c r="E162" s="12" t="s">
        <v>24</v>
      </c>
      <c r="F162" s="13" t="s">
        <v>95</v>
      </c>
      <c r="G162" s="13" t="s">
        <v>56</v>
      </c>
      <c r="H162" s="31">
        <f>1172-1172</f>
        <v>0</v>
      </c>
    </row>
    <row r="163" spans="1:8" s="18" customFormat="1" ht="31.5">
      <c r="A163" s="15"/>
      <c r="B163" s="21" t="s">
        <v>98</v>
      </c>
      <c r="C163" s="16">
        <v>992</v>
      </c>
      <c r="D163" s="12" t="s">
        <v>33</v>
      </c>
      <c r="E163" s="12" t="s">
        <v>24</v>
      </c>
      <c r="F163" s="13" t="s">
        <v>97</v>
      </c>
      <c r="G163" s="13"/>
      <c r="H163" s="22">
        <f>H164+H165</f>
        <v>13977.6</v>
      </c>
    </row>
    <row r="164" spans="1:8" s="18" customFormat="1" ht="15.75" hidden="1">
      <c r="A164" s="15"/>
      <c r="B164" s="21" t="s">
        <v>89</v>
      </c>
      <c r="C164" s="16">
        <v>992</v>
      </c>
      <c r="D164" s="12" t="s">
        <v>33</v>
      </c>
      <c r="E164" s="12" t="s">
        <v>24</v>
      </c>
      <c r="F164" s="13" t="s">
        <v>97</v>
      </c>
      <c r="G164" s="13" t="s">
        <v>90</v>
      </c>
      <c r="H164" s="31"/>
    </row>
    <row r="165" spans="1:8" s="18" customFormat="1" ht="15.75">
      <c r="A165" s="15"/>
      <c r="B165" s="21" t="s">
        <v>57</v>
      </c>
      <c r="C165" s="16">
        <v>992</v>
      </c>
      <c r="D165" s="12" t="s">
        <v>33</v>
      </c>
      <c r="E165" s="12" t="s">
        <v>24</v>
      </c>
      <c r="F165" s="13" t="s">
        <v>97</v>
      </c>
      <c r="G165" s="13" t="s">
        <v>56</v>
      </c>
      <c r="H165" s="22">
        <f>633.2+1515.1+477.2+673.4+2455.6+1733.5+742.9+1560.3+453.6+592+2679.6+461.2</f>
        <v>13977.6</v>
      </c>
    </row>
    <row r="166" spans="1:8" s="18" customFormat="1" ht="31.5" hidden="1">
      <c r="A166" s="15"/>
      <c r="B166" s="21" t="s">
        <v>166</v>
      </c>
      <c r="C166" s="16">
        <v>992</v>
      </c>
      <c r="D166" s="12" t="s">
        <v>33</v>
      </c>
      <c r="E166" s="12" t="s">
        <v>33</v>
      </c>
      <c r="F166" s="13"/>
      <c r="G166" s="13"/>
      <c r="H166" s="31">
        <f>H167</f>
        <v>0</v>
      </c>
    </row>
    <row r="167" spans="1:8" s="18" customFormat="1" ht="47.25" hidden="1">
      <c r="A167" s="15"/>
      <c r="B167" s="21" t="s">
        <v>164</v>
      </c>
      <c r="C167" s="16">
        <v>992</v>
      </c>
      <c r="D167" s="12" t="s">
        <v>33</v>
      </c>
      <c r="E167" s="12" t="s">
        <v>33</v>
      </c>
      <c r="F167" s="13" t="s">
        <v>163</v>
      </c>
      <c r="G167" s="13"/>
      <c r="H167" s="31">
        <f>H168</f>
        <v>0</v>
      </c>
    </row>
    <row r="168" spans="1:8" s="18" customFormat="1" ht="19.5" customHeight="1" hidden="1">
      <c r="A168" s="15"/>
      <c r="B168" s="21" t="s">
        <v>167</v>
      </c>
      <c r="C168" s="16">
        <v>992</v>
      </c>
      <c r="D168" s="12" t="s">
        <v>33</v>
      </c>
      <c r="E168" s="12" t="s">
        <v>33</v>
      </c>
      <c r="F168" s="13" t="s">
        <v>168</v>
      </c>
      <c r="G168" s="13"/>
      <c r="H168" s="31">
        <f>H169</f>
        <v>0</v>
      </c>
    </row>
    <row r="169" spans="1:8" s="18" customFormat="1" ht="47.25" hidden="1">
      <c r="A169" s="15"/>
      <c r="B169" s="21" t="s">
        <v>169</v>
      </c>
      <c r="C169" s="16">
        <v>992</v>
      </c>
      <c r="D169" s="12" t="s">
        <v>33</v>
      </c>
      <c r="E169" s="12" t="s">
        <v>33</v>
      </c>
      <c r="F169" s="13" t="s">
        <v>168</v>
      </c>
      <c r="G169" s="13" t="s">
        <v>170</v>
      </c>
      <c r="H169" s="31"/>
    </row>
    <row r="170" spans="1:8" s="18" customFormat="1" ht="15.75" hidden="1">
      <c r="A170" s="15"/>
      <c r="B170" s="21" t="s">
        <v>209</v>
      </c>
      <c r="C170" s="16">
        <v>992</v>
      </c>
      <c r="D170" s="12" t="s">
        <v>33</v>
      </c>
      <c r="E170" s="12" t="s">
        <v>24</v>
      </c>
      <c r="F170" s="13" t="s">
        <v>207</v>
      </c>
      <c r="G170" s="13"/>
      <c r="H170" s="31">
        <f>H171</f>
        <v>0</v>
      </c>
    </row>
    <row r="171" spans="1:8" s="18" customFormat="1" ht="47.25" hidden="1">
      <c r="A171" s="15"/>
      <c r="B171" s="21" t="s">
        <v>210</v>
      </c>
      <c r="C171" s="16">
        <v>992</v>
      </c>
      <c r="D171" s="12" t="s">
        <v>33</v>
      </c>
      <c r="E171" s="12" t="s">
        <v>24</v>
      </c>
      <c r="F171" s="13" t="s">
        <v>208</v>
      </c>
      <c r="G171" s="13"/>
      <c r="H171" s="31">
        <f>H172</f>
        <v>0</v>
      </c>
    </row>
    <row r="172" spans="1:8" s="18" customFormat="1" ht="15.75" hidden="1">
      <c r="A172" s="15"/>
      <c r="B172" s="21" t="s">
        <v>57</v>
      </c>
      <c r="C172" s="16">
        <v>992</v>
      </c>
      <c r="D172" s="12" t="s">
        <v>33</v>
      </c>
      <c r="E172" s="12" t="s">
        <v>24</v>
      </c>
      <c r="F172" s="13" t="s">
        <v>208</v>
      </c>
      <c r="G172" s="13" t="s">
        <v>56</v>
      </c>
      <c r="H172" s="31"/>
    </row>
    <row r="173" spans="1:8" s="18" customFormat="1" ht="15.75">
      <c r="A173" s="15"/>
      <c r="B173" s="21" t="s">
        <v>15</v>
      </c>
      <c r="C173" s="16">
        <v>992</v>
      </c>
      <c r="D173" s="12" t="s">
        <v>36</v>
      </c>
      <c r="E173" s="12"/>
      <c r="F173" s="13"/>
      <c r="G173" s="13"/>
      <c r="H173" s="22">
        <f>H174</f>
        <v>578</v>
      </c>
    </row>
    <row r="174" spans="1:8" s="18" customFormat="1" ht="15.75">
      <c r="A174" s="15"/>
      <c r="B174" s="21" t="s">
        <v>16</v>
      </c>
      <c r="C174" s="16">
        <v>992</v>
      </c>
      <c r="D174" s="12" t="s">
        <v>36</v>
      </c>
      <c r="E174" s="12" t="s">
        <v>36</v>
      </c>
      <c r="F174" s="13"/>
      <c r="G174" s="13"/>
      <c r="H174" s="22">
        <f>H179+H175</f>
        <v>578</v>
      </c>
    </row>
    <row r="175" spans="1:8" s="18" customFormat="1" ht="31.5" hidden="1">
      <c r="A175" s="15"/>
      <c r="B175" s="21" t="s">
        <v>75</v>
      </c>
      <c r="C175" s="16">
        <v>992</v>
      </c>
      <c r="D175" s="12" t="s">
        <v>36</v>
      </c>
      <c r="E175" s="12" t="s">
        <v>36</v>
      </c>
      <c r="F175" s="13" t="s">
        <v>34</v>
      </c>
      <c r="G175" s="13"/>
      <c r="H175" s="22">
        <f>H176</f>
        <v>0</v>
      </c>
    </row>
    <row r="176" spans="1:8" s="18" customFormat="1" ht="78.75" hidden="1">
      <c r="A176" s="15"/>
      <c r="B176" s="21" t="s">
        <v>79</v>
      </c>
      <c r="C176" s="16">
        <v>992</v>
      </c>
      <c r="D176" s="12" t="s">
        <v>36</v>
      </c>
      <c r="E176" s="12" t="s">
        <v>36</v>
      </c>
      <c r="F176" s="13" t="s">
        <v>81</v>
      </c>
      <c r="G176" s="13"/>
      <c r="H176" s="22">
        <f>H177</f>
        <v>0</v>
      </c>
    </row>
    <row r="177" spans="1:8" s="18" customFormat="1" ht="47.25" hidden="1">
      <c r="A177" s="15"/>
      <c r="B177" s="21" t="s">
        <v>80</v>
      </c>
      <c r="C177" s="16">
        <v>992</v>
      </c>
      <c r="D177" s="12" t="s">
        <v>36</v>
      </c>
      <c r="E177" s="12" t="s">
        <v>36</v>
      </c>
      <c r="F177" s="13" t="s">
        <v>82</v>
      </c>
      <c r="G177" s="13"/>
      <c r="H177" s="22">
        <f>H178</f>
        <v>0</v>
      </c>
    </row>
    <row r="178" spans="1:8" s="18" customFormat="1" ht="15.75" hidden="1">
      <c r="A178" s="15"/>
      <c r="B178" s="21" t="s">
        <v>83</v>
      </c>
      <c r="C178" s="16">
        <v>992</v>
      </c>
      <c r="D178" s="12" t="s">
        <v>36</v>
      </c>
      <c r="E178" s="12" t="s">
        <v>36</v>
      </c>
      <c r="F178" s="13" t="s">
        <v>82</v>
      </c>
      <c r="G178" s="13" t="s">
        <v>78</v>
      </c>
      <c r="H178" s="22"/>
    </row>
    <row r="179" spans="1:8" s="18" customFormat="1" ht="15.75">
      <c r="A179" s="15"/>
      <c r="B179" s="21" t="s">
        <v>37</v>
      </c>
      <c r="C179" s="16">
        <v>992</v>
      </c>
      <c r="D179" s="12" t="s">
        <v>36</v>
      </c>
      <c r="E179" s="12" t="s">
        <v>36</v>
      </c>
      <c r="F179" s="12" t="s">
        <v>38</v>
      </c>
      <c r="G179" s="13"/>
      <c r="H179" s="22">
        <f>H180</f>
        <v>578</v>
      </c>
    </row>
    <row r="180" spans="1:8" s="18" customFormat="1" ht="15.75">
      <c r="A180" s="15"/>
      <c r="B180" s="16" t="s">
        <v>39</v>
      </c>
      <c r="C180" s="16">
        <v>992</v>
      </c>
      <c r="D180" s="12" t="s">
        <v>36</v>
      </c>
      <c r="E180" s="12" t="s">
        <v>36</v>
      </c>
      <c r="F180" s="12" t="s">
        <v>99</v>
      </c>
      <c r="G180" s="12"/>
      <c r="H180" s="17">
        <f>H181+H182</f>
        <v>578</v>
      </c>
    </row>
    <row r="181" spans="1:8" s="18" customFormat="1" ht="18" customHeight="1">
      <c r="A181" s="15"/>
      <c r="B181" s="21" t="s">
        <v>226</v>
      </c>
      <c r="C181" s="16">
        <v>992</v>
      </c>
      <c r="D181" s="12" t="s">
        <v>36</v>
      </c>
      <c r="E181" s="12" t="s">
        <v>36</v>
      </c>
      <c r="F181" s="13" t="s">
        <v>99</v>
      </c>
      <c r="G181" s="13" t="s">
        <v>51</v>
      </c>
      <c r="H181" s="22">
        <v>578</v>
      </c>
    </row>
    <row r="182" spans="1:8" s="18" customFormat="1" ht="15.75" hidden="1">
      <c r="A182" s="15"/>
      <c r="B182" s="21" t="s">
        <v>101</v>
      </c>
      <c r="C182" s="16">
        <v>992</v>
      </c>
      <c r="D182" s="12" t="s">
        <v>36</v>
      </c>
      <c r="E182" s="12" t="s">
        <v>36</v>
      </c>
      <c r="F182" s="13" t="s">
        <v>99</v>
      </c>
      <c r="G182" s="13" t="s">
        <v>100</v>
      </c>
      <c r="H182" s="31"/>
    </row>
    <row r="183" spans="1:8" s="18" customFormat="1" ht="15" customHeight="1">
      <c r="A183" s="15"/>
      <c r="B183" s="21" t="s">
        <v>227</v>
      </c>
      <c r="C183" s="16">
        <v>992</v>
      </c>
      <c r="D183" s="12" t="s">
        <v>40</v>
      </c>
      <c r="E183" s="12"/>
      <c r="F183" s="13"/>
      <c r="G183" s="13"/>
      <c r="H183" s="22">
        <f>H184</f>
        <v>13019.500000000002</v>
      </c>
    </row>
    <row r="184" spans="1:8" s="18" customFormat="1" ht="15.75">
      <c r="A184" s="15"/>
      <c r="B184" s="21" t="s">
        <v>17</v>
      </c>
      <c r="C184" s="16">
        <v>992</v>
      </c>
      <c r="D184" s="12" t="s">
        <v>40</v>
      </c>
      <c r="E184" s="12" t="s">
        <v>19</v>
      </c>
      <c r="F184" s="13"/>
      <c r="G184" s="13"/>
      <c r="H184" s="22">
        <f>H185+H189+H193+H197</f>
        <v>13019.500000000002</v>
      </c>
    </row>
    <row r="185" spans="1:8" s="18" customFormat="1" ht="31.5">
      <c r="A185" s="15"/>
      <c r="B185" s="21" t="s">
        <v>103</v>
      </c>
      <c r="C185" s="16">
        <v>992</v>
      </c>
      <c r="D185" s="12" t="s">
        <v>40</v>
      </c>
      <c r="E185" s="12" t="s">
        <v>19</v>
      </c>
      <c r="F185" s="13" t="s">
        <v>102</v>
      </c>
      <c r="G185" s="13"/>
      <c r="H185" s="22">
        <f>H186</f>
        <v>8673.800000000001</v>
      </c>
    </row>
    <row r="186" spans="1:8" s="18" customFormat="1" ht="17.25" customHeight="1">
      <c r="A186" s="15"/>
      <c r="B186" s="21" t="s">
        <v>105</v>
      </c>
      <c r="C186" s="16">
        <v>992</v>
      </c>
      <c r="D186" s="12" t="s">
        <v>40</v>
      </c>
      <c r="E186" s="12" t="s">
        <v>19</v>
      </c>
      <c r="F186" s="13" t="s">
        <v>104</v>
      </c>
      <c r="G186" s="13"/>
      <c r="H186" s="22">
        <f>H187</f>
        <v>8673.800000000001</v>
      </c>
    </row>
    <row r="187" spans="1:8" s="18" customFormat="1" ht="32.25" customHeight="1">
      <c r="A187" s="15"/>
      <c r="B187" s="21" t="s">
        <v>218</v>
      </c>
      <c r="C187" s="16">
        <v>992</v>
      </c>
      <c r="D187" s="12" t="s">
        <v>40</v>
      </c>
      <c r="E187" s="12" t="s">
        <v>19</v>
      </c>
      <c r="F187" s="13" t="s">
        <v>228</v>
      </c>
      <c r="G187" s="13"/>
      <c r="H187" s="22">
        <f>H188</f>
        <v>8673.800000000001</v>
      </c>
    </row>
    <row r="188" spans="1:8" s="18" customFormat="1" ht="47.25">
      <c r="A188" s="15"/>
      <c r="B188" s="21" t="s">
        <v>229</v>
      </c>
      <c r="C188" s="16">
        <v>992</v>
      </c>
      <c r="D188" s="12" t="s">
        <v>40</v>
      </c>
      <c r="E188" s="12" t="s">
        <v>19</v>
      </c>
      <c r="F188" s="13" t="s">
        <v>228</v>
      </c>
      <c r="G188" s="13" t="s">
        <v>230</v>
      </c>
      <c r="H188" s="22">
        <f>7614.1+1059.7</f>
        <v>8673.800000000001</v>
      </c>
    </row>
    <row r="189" spans="1:8" s="18" customFormat="1" ht="15.75">
      <c r="A189" s="15"/>
      <c r="B189" s="21" t="s">
        <v>44</v>
      </c>
      <c r="C189" s="16">
        <v>992</v>
      </c>
      <c r="D189" s="12" t="s">
        <v>40</v>
      </c>
      <c r="E189" s="12" t="s">
        <v>19</v>
      </c>
      <c r="F189" s="13" t="s">
        <v>43</v>
      </c>
      <c r="G189" s="13"/>
      <c r="H189" s="22">
        <f>H190</f>
        <v>2081.3</v>
      </c>
    </row>
    <row r="190" spans="1:8" s="18" customFormat="1" ht="32.25" customHeight="1">
      <c r="A190" s="15"/>
      <c r="B190" s="21" t="s">
        <v>28</v>
      </c>
      <c r="C190" s="16">
        <v>992</v>
      </c>
      <c r="D190" s="12" t="s">
        <v>40</v>
      </c>
      <c r="E190" s="12" t="s">
        <v>19</v>
      </c>
      <c r="F190" s="13" t="s">
        <v>106</v>
      </c>
      <c r="G190" s="13"/>
      <c r="H190" s="22">
        <f>H191</f>
        <v>2081.3</v>
      </c>
    </row>
    <row r="191" spans="1:8" s="18" customFormat="1" ht="32.25" customHeight="1">
      <c r="A191" s="15"/>
      <c r="B191" s="21" t="s">
        <v>218</v>
      </c>
      <c r="C191" s="16">
        <v>992</v>
      </c>
      <c r="D191" s="12" t="s">
        <v>40</v>
      </c>
      <c r="E191" s="12" t="s">
        <v>19</v>
      </c>
      <c r="F191" s="13" t="s">
        <v>231</v>
      </c>
      <c r="G191" s="13"/>
      <c r="H191" s="22">
        <f>H192</f>
        <v>2081.3</v>
      </c>
    </row>
    <row r="192" spans="1:8" s="18" customFormat="1" ht="47.25">
      <c r="A192" s="15"/>
      <c r="B192" s="21" t="s">
        <v>229</v>
      </c>
      <c r="C192" s="16">
        <v>992</v>
      </c>
      <c r="D192" s="12" t="s">
        <v>40</v>
      </c>
      <c r="E192" s="12" t="s">
        <v>19</v>
      </c>
      <c r="F192" s="13" t="s">
        <v>231</v>
      </c>
      <c r="G192" s="13" t="s">
        <v>230</v>
      </c>
      <c r="H192" s="22">
        <v>2081.3</v>
      </c>
    </row>
    <row r="193" spans="1:8" s="18" customFormat="1" ht="15" customHeight="1">
      <c r="A193" s="15"/>
      <c r="B193" s="21" t="s">
        <v>109</v>
      </c>
      <c r="C193" s="16">
        <v>992</v>
      </c>
      <c r="D193" s="12" t="s">
        <v>40</v>
      </c>
      <c r="E193" s="12" t="s">
        <v>19</v>
      </c>
      <c r="F193" s="13" t="s">
        <v>107</v>
      </c>
      <c r="G193" s="13"/>
      <c r="H193" s="22">
        <f>H194</f>
        <v>341.8</v>
      </c>
    </row>
    <row r="194" spans="1:8" s="18" customFormat="1" ht="17.25" customHeight="1">
      <c r="A194" s="15"/>
      <c r="B194" s="21" t="s">
        <v>28</v>
      </c>
      <c r="C194" s="16">
        <v>992</v>
      </c>
      <c r="D194" s="12" t="s">
        <v>40</v>
      </c>
      <c r="E194" s="12" t="s">
        <v>19</v>
      </c>
      <c r="F194" s="13" t="s">
        <v>108</v>
      </c>
      <c r="G194" s="13"/>
      <c r="H194" s="22">
        <f>H195</f>
        <v>341.8</v>
      </c>
    </row>
    <row r="195" spans="1:8" s="18" customFormat="1" ht="30.75" customHeight="1">
      <c r="A195" s="15"/>
      <c r="B195" s="21" t="s">
        <v>218</v>
      </c>
      <c r="C195" s="16">
        <v>992</v>
      </c>
      <c r="D195" s="12" t="s">
        <v>40</v>
      </c>
      <c r="E195" s="12" t="s">
        <v>19</v>
      </c>
      <c r="F195" s="13" t="s">
        <v>232</v>
      </c>
      <c r="G195" s="13"/>
      <c r="H195" s="22">
        <f>H196</f>
        <v>341.8</v>
      </c>
    </row>
    <row r="196" spans="1:8" s="18" customFormat="1" ht="46.5" customHeight="1">
      <c r="A196" s="15"/>
      <c r="B196" s="21" t="s">
        <v>229</v>
      </c>
      <c r="C196" s="16">
        <v>992</v>
      </c>
      <c r="D196" s="12" t="s">
        <v>40</v>
      </c>
      <c r="E196" s="12" t="s">
        <v>19</v>
      </c>
      <c r="F196" s="13" t="s">
        <v>232</v>
      </c>
      <c r="G196" s="13" t="s">
        <v>230</v>
      </c>
      <c r="H196" s="22">
        <v>341.8</v>
      </c>
    </row>
    <row r="197" spans="1:8" s="18" customFormat="1" ht="31.5" customHeight="1">
      <c r="A197" s="15"/>
      <c r="B197" s="21" t="s">
        <v>42</v>
      </c>
      <c r="C197" s="16">
        <v>992</v>
      </c>
      <c r="D197" s="12" t="s">
        <v>40</v>
      </c>
      <c r="E197" s="12" t="s">
        <v>19</v>
      </c>
      <c r="F197" s="13" t="s">
        <v>41</v>
      </c>
      <c r="G197" s="13"/>
      <c r="H197" s="22">
        <f>H198</f>
        <v>1922.6</v>
      </c>
    </row>
    <row r="198" spans="1:8" s="18" customFormat="1" ht="31.5">
      <c r="A198" s="15"/>
      <c r="B198" s="21" t="s">
        <v>128</v>
      </c>
      <c r="C198" s="16">
        <v>992</v>
      </c>
      <c r="D198" s="12" t="s">
        <v>40</v>
      </c>
      <c r="E198" s="12" t="s">
        <v>19</v>
      </c>
      <c r="F198" s="13" t="s">
        <v>129</v>
      </c>
      <c r="G198" s="13"/>
      <c r="H198" s="22">
        <f>H199</f>
        <v>1922.6</v>
      </c>
    </row>
    <row r="199" spans="1:8" s="18" customFormat="1" ht="16.5" customHeight="1">
      <c r="A199" s="15"/>
      <c r="B199" s="21" t="s">
        <v>57</v>
      </c>
      <c r="C199" s="16">
        <v>992</v>
      </c>
      <c r="D199" s="12" t="s">
        <v>40</v>
      </c>
      <c r="E199" s="12" t="s">
        <v>19</v>
      </c>
      <c r="F199" s="13" t="s">
        <v>129</v>
      </c>
      <c r="G199" s="13" t="s">
        <v>56</v>
      </c>
      <c r="H199" s="22">
        <f>362+288+272.6+1000</f>
        <v>1922.6</v>
      </c>
    </row>
    <row r="200" spans="1:8" s="18" customFormat="1" ht="15.75">
      <c r="A200" s="15"/>
      <c r="B200" s="21" t="s">
        <v>126</v>
      </c>
      <c r="C200" s="16">
        <v>992</v>
      </c>
      <c r="D200" s="12" t="s">
        <v>29</v>
      </c>
      <c r="E200" s="12"/>
      <c r="F200" s="13"/>
      <c r="G200" s="13"/>
      <c r="H200" s="22">
        <f>H201</f>
        <v>148</v>
      </c>
    </row>
    <row r="201" spans="1:8" s="18" customFormat="1" ht="15.75">
      <c r="A201" s="15"/>
      <c r="B201" s="21" t="s">
        <v>127</v>
      </c>
      <c r="C201" s="16">
        <v>992</v>
      </c>
      <c r="D201" s="12" t="s">
        <v>29</v>
      </c>
      <c r="E201" s="12" t="s">
        <v>24</v>
      </c>
      <c r="F201" s="13"/>
      <c r="G201" s="13"/>
      <c r="H201" s="22">
        <f>H217+H202+H208+H214</f>
        <v>148</v>
      </c>
    </row>
    <row r="202" spans="1:8" s="18" customFormat="1" ht="31.5" hidden="1">
      <c r="A202" s="15"/>
      <c r="B202" s="21" t="s">
        <v>189</v>
      </c>
      <c r="C202" s="16">
        <v>992</v>
      </c>
      <c r="D202" s="12" t="s">
        <v>29</v>
      </c>
      <c r="E202" s="12" t="s">
        <v>24</v>
      </c>
      <c r="F202" s="13" t="s">
        <v>190</v>
      </c>
      <c r="G202" s="13"/>
      <c r="H202" s="22">
        <f>H203</f>
        <v>0</v>
      </c>
    </row>
    <row r="203" spans="1:8" s="18" customFormat="1" ht="15.75" hidden="1">
      <c r="A203" s="15"/>
      <c r="B203" s="21" t="s">
        <v>191</v>
      </c>
      <c r="C203" s="16">
        <v>992</v>
      </c>
      <c r="D203" s="12" t="s">
        <v>29</v>
      </c>
      <c r="E203" s="12" t="s">
        <v>24</v>
      </c>
      <c r="F203" s="13" t="s">
        <v>192</v>
      </c>
      <c r="G203" s="13"/>
      <c r="H203" s="22">
        <f>H204+H206+H212</f>
        <v>0</v>
      </c>
    </row>
    <row r="204" spans="1:8" s="18" customFormat="1" ht="31.5" hidden="1">
      <c r="A204" s="15"/>
      <c r="B204" s="21" t="s">
        <v>249</v>
      </c>
      <c r="C204" s="16">
        <v>992</v>
      </c>
      <c r="D204" s="12" t="s">
        <v>29</v>
      </c>
      <c r="E204" s="12" t="s">
        <v>24</v>
      </c>
      <c r="F204" s="13" t="s">
        <v>248</v>
      </c>
      <c r="G204" s="13"/>
      <c r="H204" s="22">
        <f>H205</f>
        <v>0</v>
      </c>
    </row>
    <row r="205" spans="1:8" s="18" customFormat="1" ht="15.75" hidden="1">
      <c r="A205" s="15"/>
      <c r="B205" s="21" t="s">
        <v>125</v>
      </c>
      <c r="C205" s="16">
        <v>992</v>
      </c>
      <c r="D205" s="12" t="s">
        <v>29</v>
      </c>
      <c r="E205" s="12" t="s">
        <v>24</v>
      </c>
      <c r="F205" s="13" t="s">
        <v>248</v>
      </c>
      <c r="G205" s="13" t="s">
        <v>124</v>
      </c>
      <c r="H205" s="22"/>
    </row>
    <row r="206" spans="1:8" s="18" customFormat="1" ht="16.5" customHeight="1" hidden="1">
      <c r="A206" s="15"/>
      <c r="B206" s="21" t="s">
        <v>251</v>
      </c>
      <c r="C206" s="16">
        <v>992</v>
      </c>
      <c r="D206" s="12" t="s">
        <v>29</v>
      </c>
      <c r="E206" s="12" t="s">
        <v>24</v>
      </c>
      <c r="F206" s="13" t="s">
        <v>250</v>
      </c>
      <c r="G206" s="13"/>
      <c r="H206" s="22">
        <f>H207</f>
        <v>0</v>
      </c>
    </row>
    <row r="207" spans="1:8" s="18" customFormat="1" ht="15.75" hidden="1">
      <c r="A207" s="15"/>
      <c r="B207" s="21" t="s">
        <v>125</v>
      </c>
      <c r="C207" s="16">
        <v>992</v>
      </c>
      <c r="D207" s="12" t="s">
        <v>29</v>
      </c>
      <c r="E207" s="12" t="s">
        <v>24</v>
      </c>
      <c r="F207" s="13" t="s">
        <v>250</v>
      </c>
      <c r="G207" s="13" t="s">
        <v>124</v>
      </c>
      <c r="H207" s="22"/>
    </row>
    <row r="208" spans="1:8" s="18" customFormat="1" ht="15.75" hidden="1">
      <c r="A208" s="15"/>
      <c r="B208" s="21" t="s">
        <v>141</v>
      </c>
      <c r="C208" s="16">
        <v>992</v>
      </c>
      <c r="D208" s="12" t="s">
        <v>29</v>
      </c>
      <c r="E208" s="12" t="s">
        <v>24</v>
      </c>
      <c r="F208" s="13" t="s">
        <v>139</v>
      </c>
      <c r="G208" s="13"/>
      <c r="H208" s="22">
        <f>H209</f>
        <v>0</v>
      </c>
    </row>
    <row r="209" spans="1:8" s="18" customFormat="1" ht="31.5" hidden="1">
      <c r="A209" s="15"/>
      <c r="B209" s="21" t="s">
        <v>203</v>
      </c>
      <c r="C209" s="16">
        <v>992</v>
      </c>
      <c r="D209" s="12" t="s">
        <v>29</v>
      </c>
      <c r="E209" s="12" t="s">
        <v>24</v>
      </c>
      <c r="F209" s="13" t="s">
        <v>204</v>
      </c>
      <c r="G209" s="13"/>
      <c r="H209" s="22">
        <f>H210</f>
        <v>0</v>
      </c>
    </row>
    <row r="210" spans="1:8" s="18" customFormat="1" ht="15.75" hidden="1">
      <c r="A210" s="15"/>
      <c r="B210" s="21" t="s">
        <v>191</v>
      </c>
      <c r="C210" s="16">
        <v>992</v>
      </c>
      <c r="D210" s="12" t="s">
        <v>29</v>
      </c>
      <c r="E210" s="12" t="s">
        <v>24</v>
      </c>
      <c r="F210" s="13" t="s">
        <v>205</v>
      </c>
      <c r="G210" s="13"/>
      <c r="H210" s="22">
        <f>H211</f>
        <v>0</v>
      </c>
    </row>
    <row r="211" spans="1:8" s="18" customFormat="1" ht="15.75" hidden="1">
      <c r="A211" s="15"/>
      <c r="B211" s="21" t="s">
        <v>125</v>
      </c>
      <c r="C211" s="16">
        <v>992</v>
      </c>
      <c r="D211" s="12" t="s">
        <v>29</v>
      </c>
      <c r="E211" s="12" t="s">
        <v>24</v>
      </c>
      <c r="F211" s="13" t="s">
        <v>205</v>
      </c>
      <c r="G211" s="13" t="s">
        <v>124</v>
      </c>
      <c r="H211" s="22"/>
    </row>
    <row r="212" spans="1:8" s="18" customFormat="1" ht="18" customHeight="1" hidden="1">
      <c r="A212" s="15"/>
      <c r="B212" s="21" t="s">
        <v>253</v>
      </c>
      <c r="C212" s="16">
        <v>992</v>
      </c>
      <c r="D212" s="12" t="s">
        <v>29</v>
      </c>
      <c r="E212" s="12" t="s">
        <v>24</v>
      </c>
      <c r="F212" s="13" t="s">
        <v>252</v>
      </c>
      <c r="G212" s="13"/>
      <c r="H212" s="22">
        <f>H213</f>
        <v>0</v>
      </c>
    </row>
    <row r="213" spans="1:8" s="18" customFormat="1" ht="15.75" hidden="1">
      <c r="A213" s="15"/>
      <c r="B213" s="21" t="s">
        <v>125</v>
      </c>
      <c r="C213" s="16">
        <v>992</v>
      </c>
      <c r="D213" s="12" t="s">
        <v>29</v>
      </c>
      <c r="E213" s="12" t="s">
        <v>24</v>
      </c>
      <c r="F213" s="13" t="s">
        <v>252</v>
      </c>
      <c r="G213" s="13" t="s">
        <v>124</v>
      </c>
      <c r="H213" s="22"/>
    </row>
    <row r="214" spans="1:8" s="18" customFormat="1" ht="15.75" hidden="1">
      <c r="A214" s="15"/>
      <c r="B214" s="21" t="s">
        <v>266</v>
      </c>
      <c r="C214" s="16">
        <v>992</v>
      </c>
      <c r="D214" s="12" t="s">
        <v>29</v>
      </c>
      <c r="E214" s="12" t="s">
        <v>24</v>
      </c>
      <c r="F214" s="13" t="s">
        <v>264</v>
      </c>
      <c r="G214" s="13"/>
      <c r="H214" s="22">
        <f>H215</f>
        <v>0</v>
      </c>
    </row>
    <row r="215" spans="1:8" s="18" customFormat="1" ht="63" customHeight="1" hidden="1">
      <c r="A215" s="15"/>
      <c r="B215" s="21" t="s">
        <v>267</v>
      </c>
      <c r="C215" s="16">
        <v>992</v>
      </c>
      <c r="D215" s="12" t="s">
        <v>29</v>
      </c>
      <c r="E215" s="12" t="s">
        <v>24</v>
      </c>
      <c r="F215" s="13" t="s">
        <v>265</v>
      </c>
      <c r="G215" s="13"/>
      <c r="H215" s="22">
        <f>H216</f>
        <v>0</v>
      </c>
    </row>
    <row r="216" spans="1:8" s="18" customFormat="1" ht="15.75" hidden="1">
      <c r="A216" s="15"/>
      <c r="B216" s="21" t="s">
        <v>125</v>
      </c>
      <c r="C216" s="16">
        <v>992</v>
      </c>
      <c r="D216" s="12" t="s">
        <v>29</v>
      </c>
      <c r="E216" s="12" t="s">
        <v>24</v>
      </c>
      <c r="F216" s="13" t="s">
        <v>265</v>
      </c>
      <c r="G216" s="13" t="s">
        <v>124</v>
      </c>
      <c r="H216" s="22"/>
    </row>
    <row r="217" spans="1:8" s="18" customFormat="1" ht="15.75">
      <c r="A217" s="15"/>
      <c r="B217" s="21" t="s">
        <v>64</v>
      </c>
      <c r="C217" s="16">
        <v>992</v>
      </c>
      <c r="D217" s="12" t="s">
        <v>29</v>
      </c>
      <c r="E217" s="12" t="s">
        <v>24</v>
      </c>
      <c r="F217" s="13" t="s">
        <v>63</v>
      </c>
      <c r="G217" s="13"/>
      <c r="H217" s="22">
        <f>H218+H220+H222</f>
        <v>148</v>
      </c>
    </row>
    <row r="218" spans="1:8" s="30" customFormat="1" ht="31.5" hidden="1">
      <c r="A218" s="15"/>
      <c r="B218" s="21" t="s">
        <v>254</v>
      </c>
      <c r="C218" s="16">
        <v>992</v>
      </c>
      <c r="D218" s="12" t="s">
        <v>29</v>
      </c>
      <c r="E218" s="12" t="s">
        <v>24</v>
      </c>
      <c r="F218" s="13" t="s">
        <v>196</v>
      </c>
      <c r="G218" s="13"/>
      <c r="H218" s="22">
        <f>H219</f>
        <v>0</v>
      </c>
    </row>
    <row r="219" spans="1:8" s="30" customFormat="1" ht="15.75" hidden="1">
      <c r="A219" s="15"/>
      <c r="B219" s="21" t="s">
        <v>125</v>
      </c>
      <c r="C219" s="16">
        <v>992</v>
      </c>
      <c r="D219" s="12" t="s">
        <v>29</v>
      </c>
      <c r="E219" s="12" t="s">
        <v>24</v>
      </c>
      <c r="F219" s="13" t="s">
        <v>196</v>
      </c>
      <c r="G219" s="13" t="s">
        <v>124</v>
      </c>
      <c r="H219" s="22"/>
    </row>
    <row r="220" spans="1:8" s="18" customFormat="1" ht="48.75" customHeight="1">
      <c r="A220" s="15"/>
      <c r="B220" s="21" t="s">
        <v>199</v>
      </c>
      <c r="C220" s="16">
        <v>992</v>
      </c>
      <c r="D220" s="12" t="s">
        <v>29</v>
      </c>
      <c r="E220" s="12" t="s">
        <v>24</v>
      </c>
      <c r="F220" s="13" t="s">
        <v>206</v>
      </c>
      <c r="G220" s="13"/>
      <c r="H220" s="22">
        <f>H221</f>
        <v>100</v>
      </c>
    </row>
    <row r="221" spans="1:8" s="18" customFormat="1" ht="15.75">
      <c r="A221" s="15"/>
      <c r="B221" s="21" t="s">
        <v>125</v>
      </c>
      <c r="C221" s="16">
        <v>992</v>
      </c>
      <c r="D221" s="12" t="s">
        <v>29</v>
      </c>
      <c r="E221" s="12" t="s">
        <v>24</v>
      </c>
      <c r="F221" s="13" t="s">
        <v>206</v>
      </c>
      <c r="G221" s="13" t="s">
        <v>124</v>
      </c>
      <c r="H221" s="22">
        <v>100</v>
      </c>
    </row>
    <row r="222" spans="1:8" s="30" customFormat="1" ht="47.25">
      <c r="A222" s="15"/>
      <c r="B222" s="21" t="s">
        <v>200</v>
      </c>
      <c r="C222" s="16">
        <v>992</v>
      </c>
      <c r="D222" s="12" t="s">
        <v>29</v>
      </c>
      <c r="E222" s="12" t="s">
        <v>24</v>
      </c>
      <c r="F222" s="13" t="s">
        <v>187</v>
      </c>
      <c r="G222" s="13"/>
      <c r="H222" s="22">
        <f>H223</f>
        <v>48</v>
      </c>
    </row>
    <row r="223" spans="1:8" s="30" customFormat="1" ht="15.75">
      <c r="A223" s="15"/>
      <c r="B223" s="21" t="s">
        <v>125</v>
      </c>
      <c r="C223" s="16">
        <v>992</v>
      </c>
      <c r="D223" s="12" t="s">
        <v>29</v>
      </c>
      <c r="E223" s="12" t="s">
        <v>24</v>
      </c>
      <c r="F223" s="13" t="s">
        <v>187</v>
      </c>
      <c r="G223" s="13" t="s">
        <v>124</v>
      </c>
      <c r="H223" s="22">
        <v>48</v>
      </c>
    </row>
    <row r="224" spans="1:8" s="18" customFormat="1" ht="15.75">
      <c r="A224" s="15"/>
      <c r="B224" s="21" t="s">
        <v>224</v>
      </c>
      <c r="C224" s="16">
        <v>992</v>
      </c>
      <c r="D224" s="12" t="s">
        <v>30</v>
      </c>
      <c r="E224" s="12"/>
      <c r="F224" s="13"/>
      <c r="G224" s="13"/>
      <c r="H224" s="22">
        <f>H225</f>
        <v>4912.2</v>
      </c>
    </row>
    <row r="225" spans="1:8" s="18" customFormat="1" ht="15.75">
      <c r="A225" s="15"/>
      <c r="B225" s="21" t="s">
        <v>225</v>
      </c>
      <c r="C225" s="16">
        <v>992</v>
      </c>
      <c r="D225" s="12" t="s">
        <v>30</v>
      </c>
      <c r="E225" s="12" t="s">
        <v>19</v>
      </c>
      <c r="F225" s="13"/>
      <c r="G225" s="13"/>
      <c r="H225" s="22">
        <f>H230+H233+H226</f>
        <v>4912.2</v>
      </c>
    </row>
    <row r="226" spans="1:8" s="18" customFormat="1" ht="31.5">
      <c r="A226" s="15"/>
      <c r="B226" s="21" t="s">
        <v>75</v>
      </c>
      <c r="C226" s="16">
        <v>992</v>
      </c>
      <c r="D226" s="12" t="s">
        <v>30</v>
      </c>
      <c r="E226" s="12" t="s">
        <v>19</v>
      </c>
      <c r="F226" s="13" t="s">
        <v>34</v>
      </c>
      <c r="G226" s="13"/>
      <c r="H226" s="22">
        <f>H227</f>
        <v>3000</v>
      </c>
    </row>
    <row r="227" spans="1:8" s="18" customFormat="1" ht="15.75">
      <c r="A227" s="15"/>
      <c r="B227" s="21" t="s">
        <v>35</v>
      </c>
      <c r="C227" s="16">
        <v>992</v>
      </c>
      <c r="D227" s="12" t="s">
        <v>30</v>
      </c>
      <c r="E227" s="12" t="s">
        <v>19</v>
      </c>
      <c r="F227" s="13" t="s">
        <v>76</v>
      </c>
      <c r="G227" s="13"/>
      <c r="H227" s="22">
        <f>H228</f>
        <v>3000</v>
      </c>
    </row>
    <row r="228" spans="1:8" s="18" customFormat="1" ht="47.25">
      <c r="A228" s="15"/>
      <c r="B228" s="21" t="s">
        <v>84</v>
      </c>
      <c r="C228" s="16">
        <v>992</v>
      </c>
      <c r="D228" s="12" t="s">
        <v>30</v>
      </c>
      <c r="E228" s="12" t="s">
        <v>19</v>
      </c>
      <c r="F228" s="13" t="s">
        <v>77</v>
      </c>
      <c r="G228" s="13"/>
      <c r="H228" s="22">
        <f>H229</f>
        <v>3000</v>
      </c>
    </row>
    <row r="229" spans="1:8" s="18" customFormat="1" ht="15.75">
      <c r="A229" s="15"/>
      <c r="B229" s="21" t="s">
        <v>83</v>
      </c>
      <c r="C229" s="16">
        <v>992</v>
      </c>
      <c r="D229" s="12" t="s">
        <v>30</v>
      </c>
      <c r="E229" s="12" t="s">
        <v>19</v>
      </c>
      <c r="F229" s="13" t="s">
        <v>77</v>
      </c>
      <c r="G229" s="13" t="s">
        <v>78</v>
      </c>
      <c r="H229" s="22">
        <v>3000</v>
      </c>
    </row>
    <row r="230" spans="1:8" s="18" customFormat="1" ht="31.5">
      <c r="A230" s="15"/>
      <c r="B230" s="21" t="s">
        <v>46</v>
      </c>
      <c r="C230" s="16">
        <v>992</v>
      </c>
      <c r="D230" s="12" t="s">
        <v>30</v>
      </c>
      <c r="E230" s="12" t="s">
        <v>19</v>
      </c>
      <c r="F230" s="13" t="s">
        <v>45</v>
      </c>
      <c r="G230" s="13"/>
      <c r="H230" s="22">
        <f>H231</f>
        <v>1912.2</v>
      </c>
    </row>
    <row r="231" spans="1:8" s="18" customFormat="1" ht="31.5">
      <c r="A231" s="15"/>
      <c r="B231" s="21" t="s">
        <v>111</v>
      </c>
      <c r="C231" s="16">
        <v>992</v>
      </c>
      <c r="D231" s="12" t="s">
        <v>30</v>
      </c>
      <c r="E231" s="12" t="s">
        <v>19</v>
      </c>
      <c r="F231" s="13" t="s">
        <v>110</v>
      </c>
      <c r="G231" s="13"/>
      <c r="H231" s="22">
        <f>H232</f>
        <v>1912.2</v>
      </c>
    </row>
    <row r="232" spans="1:8" s="18" customFormat="1" ht="16.5" customHeight="1">
      <c r="A232" s="15"/>
      <c r="B232" s="21" t="s">
        <v>226</v>
      </c>
      <c r="C232" s="16">
        <v>992</v>
      </c>
      <c r="D232" s="12" t="s">
        <v>30</v>
      </c>
      <c r="E232" s="12" t="s">
        <v>19</v>
      </c>
      <c r="F232" s="13" t="s">
        <v>110</v>
      </c>
      <c r="G232" s="13" t="s">
        <v>51</v>
      </c>
      <c r="H232" s="22">
        <f>1087+825.2</f>
        <v>1912.2</v>
      </c>
    </row>
    <row r="233" spans="1:8" s="18" customFormat="1" ht="15.75" hidden="1">
      <c r="A233" s="15"/>
      <c r="B233" s="21" t="s">
        <v>64</v>
      </c>
      <c r="C233" s="16">
        <v>992</v>
      </c>
      <c r="D233" s="12" t="s">
        <v>30</v>
      </c>
      <c r="E233" s="12" t="s">
        <v>19</v>
      </c>
      <c r="F233" s="13" t="s">
        <v>63</v>
      </c>
      <c r="G233" s="13"/>
      <c r="H233" s="22">
        <f>H234</f>
        <v>0</v>
      </c>
    </row>
    <row r="234" spans="1:8" s="18" customFormat="1" ht="47.25" hidden="1">
      <c r="A234" s="15"/>
      <c r="B234" s="21" t="s">
        <v>188</v>
      </c>
      <c r="C234" s="16">
        <v>992</v>
      </c>
      <c r="D234" s="12" t="s">
        <v>30</v>
      </c>
      <c r="E234" s="12" t="s">
        <v>19</v>
      </c>
      <c r="F234" s="13" t="s">
        <v>142</v>
      </c>
      <c r="G234" s="13"/>
      <c r="H234" s="22">
        <f>H235+H236</f>
        <v>0</v>
      </c>
    </row>
    <row r="235" spans="1:8" s="18" customFormat="1" ht="15.75" hidden="1">
      <c r="A235" s="15"/>
      <c r="B235" s="21" t="s">
        <v>89</v>
      </c>
      <c r="C235" s="16">
        <v>992</v>
      </c>
      <c r="D235" s="12" t="s">
        <v>30</v>
      </c>
      <c r="E235" s="12" t="s">
        <v>19</v>
      </c>
      <c r="F235" s="13" t="s">
        <v>142</v>
      </c>
      <c r="G235" s="13" t="s">
        <v>90</v>
      </c>
      <c r="H235" s="22"/>
    </row>
    <row r="236" spans="1:8" s="18" customFormat="1" ht="15.75" hidden="1">
      <c r="A236" s="15"/>
      <c r="B236" s="21" t="s">
        <v>57</v>
      </c>
      <c r="C236" s="16">
        <v>992</v>
      </c>
      <c r="D236" s="12" t="s">
        <v>30</v>
      </c>
      <c r="E236" s="12" t="s">
        <v>19</v>
      </c>
      <c r="F236" s="13" t="s">
        <v>142</v>
      </c>
      <c r="G236" s="13" t="s">
        <v>56</v>
      </c>
      <c r="H236" s="22"/>
    </row>
    <row r="237" spans="1:8" s="35" customFormat="1" ht="15.75">
      <c r="A237" s="15"/>
      <c r="B237" s="21" t="s">
        <v>222</v>
      </c>
      <c r="C237" s="16">
        <v>992</v>
      </c>
      <c r="D237" s="12" t="s">
        <v>54</v>
      </c>
      <c r="E237" s="12"/>
      <c r="F237" s="13"/>
      <c r="G237" s="13"/>
      <c r="H237" s="22">
        <f>H238</f>
        <v>3329.5</v>
      </c>
    </row>
    <row r="238" spans="1:8" s="35" customFormat="1" ht="15" customHeight="1">
      <c r="A238" s="15"/>
      <c r="B238" s="21" t="s">
        <v>223</v>
      </c>
      <c r="C238" s="16">
        <v>992</v>
      </c>
      <c r="D238" s="12" t="s">
        <v>54</v>
      </c>
      <c r="E238" s="12" t="s">
        <v>21</v>
      </c>
      <c r="F238" s="13"/>
      <c r="G238" s="13"/>
      <c r="H238" s="22">
        <f>H239</f>
        <v>3329.5</v>
      </c>
    </row>
    <row r="239" spans="1:8" s="35" customFormat="1" ht="15.75">
      <c r="A239" s="15"/>
      <c r="B239" s="21" t="s">
        <v>64</v>
      </c>
      <c r="C239" s="16">
        <v>992</v>
      </c>
      <c r="D239" s="12" t="s">
        <v>54</v>
      </c>
      <c r="E239" s="12" t="s">
        <v>21</v>
      </c>
      <c r="F239" s="13" t="s">
        <v>63</v>
      </c>
      <c r="G239" s="13"/>
      <c r="H239" s="22">
        <f>H240</f>
        <v>3329.5</v>
      </c>
    </row>
    <row r="240" spans="1:8" s="35" customFormat="1" ht="60.75" customHeight="1">
      <c r="A240" s="15"/>
      <c r="B240" s="21" t="s">
        <v>202</v>
      </c>
      <c r="C240" s="16">
        <v>992</v>
      </c>
      <c r="D240" s="12" t="s">
        <v>54</v>
      </c>
      <c r="E240" s="12" t="s">
        <v>21</v>
      </c>
      <c r="F240" s="13" t="s">
        <v>201</v>
      </c>
      <c r="G240" s="13"/>
      <c r="H240" s="22">
        <f>H241</f>
        <v>3329.5</v>
      </c>
    </row>
    <row r="241" spans="1:8" s="35" customFormat="1" ht="16.5" customHeight="1">
      <c r="A241" s="15"/>
      <c r="B241" s="21" t="s">
        <v>57</v>
      </c>
      <c r="C241" s="16">
        <v>992</v>
      </c>
      <c r="D241" s="12" t="s">
        <v>54</v>
      </c>
      <c r="E241" s="12" t="s">
        <v>21</v>
      </c>
      <c r="F241" s="13" t="s">
        <v>201</v>
      </c>
      <c r="G241" s="13" t="s">
        <v>56</v>
      </c>
      <c r="H241" s="22">
        <v>3329.5</v>
      </c>
    </row>
    <row r="242" spans="1:8" s="18" customFormat="1" ht="15.75">
      <c r="A242" s="15"/>
      <c r="B242" s="21"/>
      <c r="C242" s="21"/>
      <c r="D242" s="12"/>
      <c r="E242" s="12"/>
      <c r="F242" s="13"/>
      <c r="G242" s="13"/>
      <c r="H242" s="33"/>
    </row>
    <row r="243" spans="1:8" ht="15.75">
      <c r="A243" s="11"/>
      <c r="B243" s="2"/>
      <c r="C243" s="2"/>
      <c r="H243" s="34"/>
    </row>
    <row r="244" spans="1:8" ht="15.75">
      <c r="A244" s="11"/>
      <c r="B244" s="2"/>
      <c r="C244" s="2"/>
      <c r="H244" s="34"/>
    </row>
    <row r="245" spans="1:8" ht="15.75">
      <c r="A245" s="11"/>
      <c r="B245" s="2"/>
      <c r="C245" s="2"/>
      <c r="H245" s="34"/>
    </row>
    <row r="246" spans="1:3" ht="15.75">
      <c r="A246" s="11"/>
      <c r="B246" s="2"/>
      <c r="C246" s="2"/>
    </row>
    <row r="247" spans="1:3" ht="15.75">
      <c r="A247" s="11"/>
      <c r="B247" s="2"/>
      <c r="C247" s="2"/>
    </row>
    <row r="248" spans="1:3" ht="15.75">
      <c r="A248" s="11"/>
      <c r="B248" s="2"/>
      <c r="C248" s="2"/>
    </row>
    <row r="249" spans="1:3" ht="15.75">
      <c r="A249" s="11"/>
      <c r="B249" s="2"/>
      <c r="C249" s="2"/>
    </row>
    <row r="250" spans="1:3" ht="15.75">
      <c r="A250" s="11"/>
      <c r="B250" s="2"/>
      <c r="C250" s="2"/>
    </row>
    <row r="251" spans="1:3" ht="15.75">
      <c r="A251" s="11"/>
      <c r="B251" s="2"/>
      <c r="C251" s="2"/>
    </row>
    <row r="252" spans="1:3" ht="15.75">
      <c r="A252" s="11"/>
      <c r="B252" s="2"/>
      <c r="C252" s="2"/>
    </row>
    <row r="253" spans="1:3" ht="15.75">
      <c r="A253" s="11"/>
      <c r="B253" s="2"/>
      <c r="C253" s="2"/>
    </row>
    <row r="254" spans="1:3" ht="15.75">
      <c r="A254" s="11"/>
      <c r="B254" s="2"/>
      <c r="C254" s="2"/>
    </row>
    <row r="255" spans="1:3" ht="15.75">
      <c r="A255" s="11"/>
      <c r="B255" s="2"/>
      <c r="C255" s="2"/>
    </row>
    <row r="256" spans="1:3" ht="15.75">
      <c r="A256" s="11"/>
      <c r="B256" s="2"/>
      <c r="C256" s="2"/>
    </row>
    <row r="257" spans="1:3" ht="15.75">
      <c r="A257" s="11"/>
      <c r="B257" s="2"/>
      <c r="C257" s="2"/>
    </row>
    <row r="258" spans="1:3" ht="15.75">
      <c r="A258" s="11"/>
      <c r="B258" s="2"/>
      <c r="C258" s="2"/>
    </row>
    <row r="259" spans="1:3" ht="15.75">
      <c r="A259" s="11"/>
      <c r="B259" s="2"/>
      <c r="C259" s="2"/>
    </row>
    <row r="260" spans="1:3" ht="15.75">
      <c r="A260" s="11"/>
      <c r="B260" s="2"/>
      <c r="C260" s="2"/>
    </row>
    <row r="261" spans="1:3" ht="15.75">
      <c r="A261" s="11"/>
      <c r="B261" s="2"/>
      <c r="C261" s="2"/>
    </row>
    <row r="262" spans="1:3" ht="15.75">
      <c r="A262" s="11"/>
      <c r="B262" s="2"/>
      <c r="C262" s="2"/>
    </row>
    <row r="263" spans="1:3" ht="15.75">
      <c r="A263" s="11"/>
      <c r="B263" s="2"/>
      <c r="C263" s="2"/>
    </row>
    <row r="264" spans="1:3" ht="15.75">
      <c r="A264" s="11"/>
      <c r="B264" s="2"/>
      <c r="C264" s="2"/>
    </row>
    <row r="265" spans="1:3" ht="15.75">
      <c r="A265" s="11"/>
      <c r="B265" s="2"/>
      <c r="C265" s="2"/>
    </row>
    <row r="266" spans="1:3" ht="15.75">
      <c r="A266" s="11"/>
      <c r="B266" s="2"/>
      <c r="C266" s="2"/>
    </row>
    <row r="267" spans="1:3" ht="15.75">
      <c r="A267" s="11"/>
      <c r="B267" s="2"/>
      <c r="C267" s="2"/>
    </row>
    <row r="268" spans="1:3" ht="15.75">
      <c r="A268" s="11"/>
      <c r="B268" s="2"/>
      <c r="C268" s="2"/>
    </row>
    <row r="269" spans="1:3" ht="15.75">
      <c r="A269" s="11"/>
      <c r="B269" s="2"/>
      <c r="C269" s="2"/>
    </row>
  </sheetData>
  <sheetProtection/>
  <mergeCells count="2">
    <mergeCell ref="A4:H4"/>
    <mergeCell ref="B6:H6"/>
  </mergeCells>
  <printOptions/>
  <pageMargins left="1.1811023622047245" right="0.3937007874015748" top="0.7874015748031497" bottom="0.7874015748031497" header="0" footer="0"/>
  <pageSetup firstPageNumber="1" useFirstPageNumber="1" horizontalDpi="600" verticalDpi="600" orientation="portrait" paperSize="9" scale="85" r:id="rId5"/>
  <legacyDrawing r:id="rId4"/>
  <oleObjects>
    <oleObject progId="Word.Document.8" shapeId="2083105" r:id="rId2"/>
    <oleObject progId="Word.Document.8" shapeId="25340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Совет</cp:lastModifiedBy>
  <cp:lastPrinted>2012-10-12T06:15:54Z</cp:lastPrinted>
  <dcterms:created xsi:type="dcterms:W3CDTF">2005-07-06T04:03:13Z</dcterms:created>
  <dcterms:modified xsi:type="dcterms:W3CDTF">2012-10-12T06:16:10Z</dcterms:modified>
  <cp:category/>
  <cp:version/>
  <cp:contentType/>
  <cp:contentStatus/>
</cp:coreProperties>
</file>